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JVS/Mangler/Appendices/"/>
    </mc:Choice>
  </mc:AlternateContent>
  <xr:revisionPtr revIDLastSave="0" documentId="13_ncr:1_{D71CF725-F769-2C43-9DB3-E9326A27EC4E}" xr6:coauthVersionLast="36" xr6:coauthVersionMax="36" xr10:uidLastSave="{00000000-0000-0000-0000-000000000000}"/>
  <bookViews>
    <workbookView xWindow="0" yWindow="460" windowWidth="29140" windowHeight="16520" tabRatio="771" xr2:uid="{00000000-000D-0000-FFFF-FFFF00000000}"/>
  </bookViews>
  <sheets>
    <sheet name="Citation" sheetId="5" r:id="rId1"/>
    <sheet name="T S1.1 - Major &amp; Trace Elements" sheetId="1" r:id="rId2"/>
    <sheet name="Table S1.2 - Majors QC" sheetId="2" r:id="rId3"/>
    <sheet name="Table S1.3 - Traces QC" sheetId="3" r:id="rId4"/>
    <sheet name="T S1.4 - Sr - Nd isotopes QC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3" l="1"/>
  <c r="P38" i="3"/>
  <c r="P39" i="3"/>
  <c r="P40" i="3"/>
  <c r="P41" i="3"/>
  <c r="P42" i="3"/>
  <c r="P43" i="3"/>
  <c r="P44" i="3"/>
  <c r="P45" i="3"/>
  <c r="P46" i="3"/>
  <c r="P47" i="3"/>
  <c r="P48" i="3"/>
  <c r="P36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10" i="3"/>
  <c r="O36" i="3"/>
  <c r="U36" i="3" s="1"/>
  <c r="O34" i="3"/>
  <c r="U34" i="3" s="1"/>
  <c r="O37" i="3"/>
  <c r="U37" i="3" s="1"/>
  <c r="O38" i="3"/>
  <c r="U38" i="3" s="1"/>
  <c r="O39" i="3"/>
  <c r="U39" i="3" s="1"/>
  <c r="O40" i="3"/>
  <c r="U40" i="3" s="1"/>
  <c r="O41" i="3"/>
  <c r="U41" i="3" s="1"/>
  <c r="O42" i="3"/>
  <c r="U42" i="3" s="1"/>
  <c r="O43" i="3"/>
  <c r="U43" i="3" s="1"/>
  <c r="O44" i="3"/>
  <c r="U44" i="3" s="1"/>
  <c r="O45" i="3"/>
  <c r="U45" i="3" s="1"/>
  <c r="O46" i="3"/>
  <c r="U46" i="3" s="1"/>
  <c r="O47" i="3"/>
  <c r="U47" i="3" s="1"/>
  <c r="O48" i="3"/>
  <c r="U48" i="3" s="1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10" i="3"/>
  <c r="U10" i="3" s="1"/>
  <c r="Q10" i="3" l="1"/>
  <c r="Q34" i="3"/>
  <c r="Q31" i="3"/>
  <c r="Q33" i="3"/>
  <c r="Q32" i="3"/>
  <c r="U33" i="3"/>
  <c r="Q30" i="3"/>
  <c r="Q36" i="3"/>
  <c r="Q37" i="3"/>
  <c r="N14" i="4" l="1"/>
  <c r="M14" i="4"/>
  <c r="H57" i="4" l="1"/>
  <c r="I57" i="4"/>
  <c r="D23" i="4"/>
  <c r="C23" i="4"/>
  <c r="U32" i="3" l="1"/>
  <c r="U31" i="3"/>
  <c r="U30" i="3"/>
  <c r="U28" i="3"/>
  <c r="U27" i="3"/>
  <c r="U26" i="3"/>
  <c r="U25" i="3"/>
  <c r="U23" i="3"/>
  <c r="U21" i="3"/>
  <c r="U20" i="3"/>
  <c r="U19" i="3"/>
  <c r="U18" i="3"/>
  <c r="U17" i="3"/>
  <c r="U16" i="3"/>
  <c r="U15" i="3"/>
  <c r="U14" i="3"/>
  <c r="U13" i="3"/>
  <c r="U12" i="3"/>
  <c r="U11" i="3"/>
  <c r="Q14" i="3" l="1"/>
  <c r="Q40" i="3"/>
  <c r="Q44" i="3"/>
  <c r="Q47" i="3"/>
  <c r="Q22" i="3"/>
  <c r="Q39" i="3"/>
  <c r="Q43" i="3"/>
  <c r="Q46" i="3"/>
  <c r="Q18" i="3"/>
  <c r="Q27" i="3"/>
  <c r="Q38" i="3"/>
  <c r="Q45" i="3"/>
  <c r="Q41" i="3"/>
  <c r="Q42" i="3"/>
  <c r="Q48" i="3"/>
  <c r="Q13" i="3"/>
  <c r="Q17" i="3"/>
  <c r="Q21" i="3"/>
  <c r="Q26" i="3"/>
  <c r="Q12" i="3"/>
  <c r="Q16" i="3"/>
  <c r="Q20" i="3"/>
  <c r="Q25" i="3"/>
  <c r="Q29" i="3"/>
  <c r="Q11" i="3"/>
  <c r="Q15" i="3"/>
  <c r="Q19" i="3"/>
  <c r="Q24" i="3"/>
  <c r="Q28" i="3"/>
  <c r="Q23" i="3"/>
  <c r="K9" i="2" l="1"/>
  <c r="K10" i="2"/>
  <c r="K11" i="2"/>
  <c r="K12" i="2"/>
  <c r="K13" i="2"/>
  <c r="K14" i="2"/>
  <c r="K15" i="2"/>
  <c r="K16" i="2"/>
  <c r="K17" i="2"/>
  <c r="K8" i="2"/>
  <c r="H9" i="2" l="1"/>
  <c r="H10" i="2"/>
  <c r="H11" i="2"/>
  <c r="H12" i="2"/>
  <c r="H13" i="2"/>
  <c r="H14" i="2"/>
  <c r="H15" i="2"/>
  <c r="H16" i="2"/>
  <c r="H17" i="2"/>
  <c r="H8" i="2"/>
  <c r="E12" i="2" l="1"/>
  <c r="E17" i="2"/>
  <c r="E9" i="2"/>
  <c r="E16" i="2"/>
  <c r="E15" i="2"/>
  <c r="E14" i="2"/>
  <c r="E13" i="2"/>
  <c r="E11" i="2"/>
  <c r="E10" i="2"/>
  <c r="E8" i="2"/>
</calcChain>
</file>

<file path=xl/sharedStrings.xml><?xml version="1.0" encoding="utf-8"?>
<sst xmlns="http://schemas.openxmlformats.org/spreadsheetml/2006/main" count="669" uniqueCount="315">
  <si>
    <t>Lu</t>
  </si>
  <si>
    <t>Yb</t>
  </si>
  <si>
    <t>Tm</t>
  </si>
  <si>
    <t>Er</t>
  </si>
  <si>
    <t>Ho</t>
  </si>
  <si>
    <t>Dy</t>
  </si>
  <si>
    <t>Tb</t>
  </si>
  <si>
    <t>Gd</t>
  </si>
  <si>
    <t>Eu</t>
  </si>
  <si>
    <t>Sm</t>
  </si>
  <si>
    <t>Nd</t>
  </si>
  <si>
    <t>Pr</t>
  </si>
  <si>
    <t>Ce</t>
  </si>
  <si>
    <t>La</t>
  </si>
  <si>
    <t>Zr</t>
  </si>
  <si>
    <t>Zn</t>
  </si>
  <si>
    <t>Y</t>
  </si>
  <si>
    <t>W</t>
  </si>
  <si>
    <t>U</t>
  </si>
  <si>
    <t>Tl</t>
  </si>
  <si>
    <t>Th</t>
  </si>
  <si>
    <t>Ta</t>
  </si>
  <si>
    <t>Sr</t>
  </si>
  <si>
    <t>Sn</t>
  </si>
  <si>
    <t>Sc</t>
  </si>
  <si>
    <t>Rb</t>
  </si>
  <si>
    <t>Pb</t>
  </si>
  <si>
    <t>Ni</t>
  </si>
  <si>
    <t>Nb</t>
  </si>
  <si>
    <t>Mn</t>
  </si>
  <si>
    <t>Mo</t>
  </si>
  <si>
    <t>Li</t>
  </si>
  <si>
    <t>Hf</t>
  </si>
  <si>
    <t>Ga</t>
  </si>
  <si>
    <t>Cs</t>
  </si>
  <si>
    <t>Be</t>
  </si>
  <si>
    <t>Ba</t>
  </si>
  <si>
    <t>As</t>
  </si>
  <si>
    <t>Trace elements by ICP-MS (ppm)</t>
  </si>
  <si>
    <t>&lt;17</t>
  </si>
  <si>
    <t>V</t>
  </si>
  <si>
    <t>&lt;68</t>
  </si>
  <si>
    <t>Cr</t>
  </si>
  <si>
    <t>Ti</t>
  </si>
  <si>
    <t>&lt;24</t>
  </si>
  <si>
    <t>&lt;39</t>
  </si>
  <si>
    <t>Co</t>
  </si>
  <si>
    <t>&lt;40</t>
  </si>
  <si>
    <t xml:space="preserve">Cu </t>
  </si>
  <si>
    <t>Trace elements by XRF (ppm)</t>
  </si>
  <si>
    <t>Total waterfree</t>
  </si>
  <si>
    <t>LOI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</si>
  <si>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5</t>
    </r>
  </si>
  <si>
    <t>bdl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</si>
  <si>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</si>
  <si>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r>
      <t>Na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</si>
  <si>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t>CaO</t>
  </si>
  <si>
    <t>MgO</t>
  </si>
  <si>
    <t>MnO</t>
  </si>
  <si>
    <r>
      <t>Fe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</si>
  <si>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Al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</si>
  <si>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TiO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</si>
  <si>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</si>
  <si>
    <t>Major element oxides by XRF (wt %)</t>
  </si>
  <si>
    <t xml:space="preserve">UTM Northing </t>
  </si>
  <si>
    <t>UTM Easting (Zone 14Q)</t>
  </si>
  <si>
    <t>Flank</t>
  </si>
  <si>
    <t>Summit</t>
  </si>
  <si>
    <t>Summit / Flank</t>
  </si>
  <si>
    <t>Rhyolite</t>
  </si>
  <si>
    <t>Skarn</t>
  </si>
  <si>
    <t>Marble</t>
  </si>
  <si>
    <t>Granodiorite</t>
  </si>
  <si>
    <t>Pumice</t>
  </si>
  <si>
    <t>Ballistic</t>
  </si>
  <si>
    <t>Lava</t>
  </si>
  <si>
    <t>Rock Type</t>
  </si>
  <si>
    <t>Nealticán xenoliths</t>
  </si>
  <si>
    <t>PwA xenoliths</t>
  </si>
  <si>
    <t>Recent</t>
  </si>
  <si>
    <t>Pink Pumice</t>
  </si>
  <si>
    <t>Nealticán</t>
  </si>
  <si>
    <t>Capula</t>
  </si>
  <si>
    <t>YP</t>
  </si>
  <si>
    <t>Olga</t>
  </si>
  <si>
    <t>Atlimiyaya</t>
  </si>
  <si>
    <t>Las Truchas</t>
  </si>
  <si>
    <t>Buenavista</t>
  </si>
  <si>
    <t>PwA</t>
  </si>
  <si>
    <t>Ecatzingo</t>
  </si>
  <si>
    <t>La Colonia</t>
  </si>
  <si>
    <t xml:space="preserve">Chipiquixtle </t>
  </si>
  <si>
    <t>WP</t>
  </si>
  <si>
    <t>Ixtepec</t>
  </si>
  <si>
    <t xml:space="preserve">Metepec </t>
  </si>
  <si>
    <t>Xalitzintla</t>
  </si>
  <si>
    <t>Ventorrillo (proximal)</t>
  </si>
  <si>
    <t>Unit</t>
  </si>
  <si>
    <t xml:space="preserve">POP- 97 sst </t>
  </si>
  <si>
    <t xml:space="preserve">POP- 97 sk </t>
  </si>
  <si>
    <t xml:space="preserve">POP- 97 m2 </t>
  </si>
  <si>
    <t xml:space="preserve">POP- 69 gr </t>
  </si>
  <si>
    <t xml:space="preserve">POP- 61 gd </t>
  </si>
  <si>
    <t xml:space="preserve">POP-94 </t>
  </si>
  <si>
    <t xml:space="preserve">POP-93 </t>
  </si>
  <si>
    <t>POP-31</t>
  </si>
  <si>
    <t xml:space="preserve">POP-112 </t>
  </si>
  <si>
    <t xml:space="preserve">POP-111b </t>
  </si>
  <si>
    <t xml:space="preserve">POP-111a </t>
  </si>
  <si>
    <t xml:space="preserve">POP-110 </t>
  </si>
  <si>
    <t xml:space="preserve">POP-100 </t>
  </si>
  <si>
    <t xml:space="preserve">POP-86 </t>
  </si>
  <si>
    <t xml:space="preserve">POP-64 </t>
  </si>
  <si>
    <t>POP-08</t>
  </si>
  <si>
    <t xml:space="preserve">POP-101 </t>
  </si>
  <si>
    <t xml:space="preserve">POP-99 </t>
  </si>
  <si>
    <t xml:space="preserve">POP-97 </t>
  </si>
  <si>
    <t>POP-80</t>
  </si>
  <si>
    <t>POP-79</t>
  </si>
  <si>
    <t>POP-11</t>
  </si>
  <si>
    <t xml:space="preserve">POP-105 </t>
  </si>
  <si>
    <t>POP-81</t>
  </si>
  <si>
    <t xml:space="preserve">POP-113 </t>
  </si>
  <si>
    <t xml:space="preserve">POP-104 </t>
  </si>
  <si>
    <t xml:space="preserve">POP-98 </t>
  </si>
  <si>
    <t xml:space="preserve">POP-63 pm </t>
  </si>
  <si>
    <t>POP-07</t>
  </si>
  <si>
    <t xml:space="preserve">POP-116 </t>
  </si>
  <si>
    <t xml:space="preserve">POP-115 </t>
  </si>
  <si>
    <t>POP-85</t>
  </si>
  <si>
    <t>POP-84</t>
  </si>
  <si>
    <t xml:space="preserve">POP-103 </t>
  </si>
  <si>
    <t>POP-66</t>
  </si>
  <si>
    <t>POP-09</t>
  </si>
  <si>
    <t>POP-06-L</t>
  </si>
  <si>
    <t>POP-06-D</t>
  </si>
  <si>
    <t>POP-05-Y</t>
  </si>
  <si>
    <t>POP-05-G</t>
  </si>
  <si>
    <t>POP-04</t>
  </si>
  <si>
    <t>POP-03</t>
  </si>
  <si>
    <t>POP-02</t>
  </si>
  <si>
    <t>POP-01</t>
  </si>
  <si>
    <t>POP-96</t>
  </si>
  <si>
    <t>POP-92</t>
  </si>
  <si>
    <t>POP-95</t>
  </si>
  <si>
    <t>POP-26</t>
  </si>
  <si>
    <t>POP-25</t>
  </si>
  <si>
    <t>POP-91</t>
  </si>
  <si>
    <t>POP-90</t>
  </si>
  <si>
    <t xml:space="preserve">POP-106a </t>
  </si>
  <si>
    <t xml:space="preserve">POP-114 </t>
  </si>
  <si>
    <t>POP-89B</t>
  </si>
  <si>
    <t>POP-89</t>
  </si>
  <si>
    <t>POP-78</t>
  </si>
  <si>
    <t>POP-44</t>
  </si>
  <si>
    <t>POP-43</t>
  </si>
  <si>
    <t>POP-42</t>
  </si>
  <si>
    <t>POP-41</t>
  </si>
  <si>
    <t>POP-40P</t>
  </si>
  <si>
    <t>POP-40</t>
  </si>
  <si>
    <t>POP-39</t>
  </si>
  <si>
    <t>POP-38-R</t>
  </si>
  <si>
    <t>POP-38-B</t>
  </si>
  <si>
    <t>POP-37A</t>
  </si>
  <si>
    <t>POP-37</t>
  </si>
  <si>
    <t>Sample</t>
  </si>
  <si>
    <t>Total</t>
  </si>
  <si>
    <t>AGV-2</t>
  </si>
  <si>
    <t>Rel. Error (%)</t>
  </si>
  <si>
    <t>ACTLAB (wt. %)</t>
  </si>
  <si>
    <t>Recommended (wt. %)</t>
  </si>
  <si>
    <t>Det. Limit (wt. %)</t>
  </si>
  <si>
    <r>
      <t>Fe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(T)</t>
    </r>
  </si>
  <si>
    <t>BHVO-2</t>
  </si>
  <si>
    <t>AVERAGE</t>
  </si>
  <si>
    <t>Recommended (Imai et al., 1995)</t>
  </si>
  <si>
    <t>Cu</t>
  </si>
  <si>
    <t>Sb</t>
  </si>
  <si>
    <t>BCR-2-1</t>
  </si>
  <si>
    <t>BCR-2-2016-1</t>
  </si>
  <si>
    <t>BCR-2-2016-2</t>
  </si>
  <si>
    <t>BCR-2-2016-3</t>
  </si>
  <si>
    <t>BCR-2-2016-4</t>
  </si>
  <si>
    <t>BCR-2-2017-2</t>
  </si>
  <si>
    <t>BCR-2-2017-3</t>
  </si>
  <si>
    <t>BCR-2-2017-4</t>
  </si>
  <si>
    <t>BCR-2-2017-5</t>
  </si>
  <si>
    <t>BCR-2-2017-6</t>
  </si>
  <si>
    <t>BCR-2-2015</t>
  </si>
  <si>
    <t>Date measured</t>
  </si>
  <si>
    <r>
      <rPr>
        <b/>
        <vertAlign val="superscript"/>
        <sz val="11"/>
        <color theme="1"/>
        <rFont val="Calibri"/>
        <family val="2"/>
        <scheme val="minor"/>
      </rPr>
      <t>87</t>
    </r>
    <r>
      <rPr>
        <b/>
        <sz val="11"/>
        <color theme="1"/>
        <rFont val="Calibri"/>
        <family val="2"/>
        <scheme val="minor"/>
      </rPr>
      <t>Sr/</t>
    </r>
    <r>
      <rPr>
        <b/>
        <vertAlign val="superscript"/>
        <sz val="11"/>
        <color theme="1"/>
        <rFont val="Calibri"/>
        <family val="2"/>
        <scheme val="minor"/>
      </rPr>
      <t>86</t>
    </r>
    <r>
      <rPr>
        <b/>
        <sz val="11"/>
        <color theme="1"/>
        <rFont val="Calibri"/>
        <family val="2"/>
        <scheme val="minor"/>
      </rPr>
      <t xml:space="preserve">Sr </t>
    </r>
  </si>
  <si>
    <t xml:space="preserve">2 SE </t>
  </si>
  <si>
    <t>BCR-3</t>
  </si>
  <si>
    <t>BCR-4</t>
  </si>
  <si>
    <t>BCR-5</t>
  </si>
  <si>
    <t>BCR-6</t>
  </si>
  <si>
    <t>BCR-8</t>
  </si>
  <si>
    <t>BCR-9</t>
  </si>
  <si>
    <t>BCR-b</t>
  </si>
  <si>
    <t>BCR-a</t>
  </si>
  <si>
    <t>BCR.5</t>
  </si>
  <si>
    <t>BCR-7-1</t>
  </si>
  <si>
    <t>BCR-7-2</t>
  </si>
  <si>
    <t>BCR-2_b3</t>
  </si>
  <si>
    <t>BCR-2_b7-2</t>
  </si>
  <si>
    <t>BCR-2_b7-1</t>
  </si>
  <si>
    <t>BCR-8-2</t>
  </si>
  <si>
    <t>BCR-8-1</t>
  </si>
  <si>
    <t>BCRa</t>
  </si>
  <si>
    <t>BCRb</t>
  </si>
  <si>
    <t>BCR2</t>
  </si>
  <si>
    <t>B3-BCR-2/1</t>
  </si>
  <si>
    <t>B3-BCR-2/2</t>
  </si>
  <si>
    <t>BCR#7</t>
  </si>
  <si>
    <t>BCR#8</t>
  </si>
  <si>
    <t>PSPVi BCR</t>
  </si>
  <si>
    <t>BCR-2 b7</t>
  </si>
  <si>
    <t>BCR-2 #2-7</t>
  </si>
  <si>
    <t>BCR-2 #24</t>
  </si>
  <si>
    <t>BCR-2 #8</t>
  </si>
  <si>
    <t>Nd-12 (BCR)</t>
  </si>
  <si>
    <t>BCR-8_re</t>
  </si>
  <si>
    <t>Nd-12_re (BCR)</t>
  </si>
  <si>
    <t>Average (2 SD)</t>
  </si>
  <si>
    <t>BCR-2 accepted (Weis et al. 2006)</t>
  </si>
  <si>
    <t xml:space="preserve">BCR-A </t>
  </si>
  <si>
    <t xml:space="preserve">BCR-C </t>
  </si>
  <si>
    <r>
      <rPr>
        <b/>
        <vertAlign val="superscript"/>
        <sz val="11"/>
        <color theme="1"/>
        <rFont val="Calibri"/>
        <family val="2"/>
        <scheme val="minor"/>
      </rPr>
      <t>143</t>
    </r>
    <r>
      <rPr>
        <b/>
        <sz val="11"/>
        <color theme="1"/>
        <rFont val="Calibri"/>
        <family val="2"/>
        <scheme val="minor"/>
      </rPr>
      <t>Nd/</t>
    </r>
    <r>
      <rPr>
        <b/>
        <vertAlign val="superscript"/>
        <sz val="11"/>
        <color theme="1"/>
        <rFont val="Calibri"/>
        <family val="2"/>
        <scheme val="minor"/>
      </rPr>
      <t>144</t>
    </r>
    <r>
      <rPr>
        <b/>
        <sz val="11"/>
        <color theme="1"/>
        <rFont val="Calibri"/>
        <family val="2"/>
        <scheme val="minor"/>
      </rPr>
      <t>Nd</t>
    </r>
  </si>
  <si>
    <t>Sr isotopes</t>
  </si>
  <si>
    <t>Nd isotopes</t>
  </si>
  <si>
    <t>BCR-2</t>
  </si>
  <si>
    <t>Hf Isotopes</t>
  </si>
  <si>
    <t xml:space="preserve">Sample </t>
  </si>
  <si>
    <r>
      <rPr>
        <b/>
        <vertAlign val="superscript"/>
        <sz val="11"/>
        <color theme="1"/>
        <rFont val="Calibri"/>
        <family val="2"/>
        <scheme val="minor"/>
      </rPr>
      <t>176</t>
    </r>
    <r>
      <rPr>
        <b/>
        <sz val="11"/>
        <color theme="1"/>
        <rFont val="Calibri"/>
        <family val="2"/>
        <scheme val="minor"/>
      </rPr>
      <t>Hf/</t>
    </r>
    <r>
      <rPr>
        <b/>
        <vertAlign val="superscript"/>
        <sz val="11"/>
        <color theme="1"/>
        <rFont val="Calibri"/>
        <family val="2"/>
        <scheme val="minor"/>
      </rPr>
      <t>177</t>
    </r>
    <r>
      <rPr>
        <b/>
        <sz val="11"/>
        <color theme="1"/>
        <rFont val="Calibri"/>
        <family val="2"/>
        <scheme val="minor"/>
      </rPr>
      <t>Hf</t>
    </r>
  </si>
  <si>
    <t>2 SE</t>
  </si>
  <si>
    <t>BCR2-7</t>
  </si>
  <si>
    <t>BCR2-9</t>
  </si>
  <si>
    <t>BCR-2-7</t>
  </si>
  <si>
    <t>BCR-2 accepted (Weis et al. 2007)</t>
  </si>
  <si>
    <t>Rel. error (%)</t>
  </si>
  <si>
    <t>POP 19-1</t>
  </si>
  <si>
    <t>POP 19-2 (repeat)</t>
  </si>
  <si>
    <t>(wt. %)</t>
  </si>
  <si>
    <t>Instrument</t>
  </si>
  <si>
    <t xml:space="preserve">BCR-2-2017-1 </t>
  </si>
  <si>
    <t>Laboratory</t>
  </si>
  <si>
    <t>Open University, Milton Keynes</t>
  </si>
  <si>
    <t>Agilent 8800 QQQ ICP-MS</t>
  </si>
  <si>
    <t>Rel. %</t>
  </si>
  <si>
    <t>ppm</t>
  </si>
  <si>
    <t>2 SD</t>
  </si>
  <si>
    <t>Agilent 7700x ICP-MS</t>
  </si>
  <si>
    <t>Natural History Museum, London</t>
  </si>
  <si>
    <t>Rel. Error from 
recommended  value (%)</t>
  </si>
  <si>
    <t xml:space="preserve">BM.2013. </t>
  </si>
  <si>
    <t>P1(40)</t>
  </si>
  <si>
    <t>P1(41)</t>
  </si>
  <si>
    <t>P1(42)</t>
  </si>
  <si>
    <t>P1(43)</t>
  </si>
  <si>
    <t>P1(44)</t>
  </si>
  <si>
    <t>P1(45)</t>
  </si>
  <si>
    <t>P1(46)</t>
  </si>
  <si>
    <t>P1(47)</t>
  </si>
  <si>
    <t>P1(48)</t>
  </si>
  <si>
    <t xml:space="preserve">BM.2015, </t>
  </si>
  <si>
    <t xml:space="preserve">BM.2015. </t>
  </si>
  <si>
    <t>P1(53)</t>
  </si>
  <si>
    <t>P1(54)</t>
  </si>
  <si>
    <t xml:space="preserve">BM.2016, </t>
  </si>
  <si>
    <t>BM.2016,</t>
  </si>
  <si>
    <t>P1(33)</t>
  </si>
  <si>
    <t>P1(20)</t>
  </si>
  <si>
    <t>P1(55)</t>
  </si>
  <si>
    <t>P1(56)</t>
  </si>
  <si>
    <t>P1(27)</t>
  </si>
  <si>
    <t>P1(28)</t>
  </si>
  <si>
    <t>P1(60)</t>
  </si>
  <si>
    <t>P1(57)</t>
  </si>
  <si>
    <t>P1(61)</t>
  </si>
  <si>
    <t>P1(1)</t>
  </si>
  <si>
    <t>P1(2)</t>
  </si>
  <si>
    <t>P1(3)</t>
  </si>
  <si>
    <t>P1(4)</t>
  </si>
  <si>
    <t>P1(5)</t>
  </si>
  <si>
    <t>P1(7)</t>
  </si>
  <si>
    <t>P1(10)</t>
  </si>
  <si>
    <t>P1(17)</t>
  </si>
  <si>
    <t>P1(34)</t>
  </si>
  <si>
    <t>P1(35)</t>
  </si>
  <si>
    <t>P1(8)</t>
  </si>
  <si>
    <t>P1(18)</t>
  </si>
  <si>
    <t>P1(32)</t>
  </si>
  <si>
    <t>P1(21)</t>
  </si>
  <si>
    <t>P1(19)</t>
  </si>
  <si>
    <t>P1(12)</t>
  </si>
  <si>
    <t>P1(9)</t>
  </si>
  <si>
    <t>P1(15)</t>
  </si>
  <si>
    <t>P1(23)</t>
  </si>
  <si>
    <t>P1(49)</t>
  </si>
  <si>
    <t>P1(14)</t>
  </si>
  <si>
    <t>P1(29)</t>
  </si>
  <si>
    <t>P1(30)</t>
  </si>
  <si>
    <t>P1(31)</t>
  </si>
  <si>
    <t>P1(58)</t>
  </si>
  <si>
    <t>P1(59)</t>
  </si>
  <si>
    <t>P1(37)</t>
  </si>
  <si>
    <t xml:space="preserve"> P1(5)</t>
  </si>
  <si>
    <t>P1(6)</t>
  </si>
  <si>
    <t xml:space="preserve"> P1(7)</t>
  </si>
  <si>
    <t>BM Number</t>
  </si>
  <si>
    <t>San Pedro B. Juarez</t>
  </si>
  <si>
    <t>Table S1.1: Whole rock major and trace element concentrations in Popocatépetl and Ventorrillo volcanic rocks of the last ~23.5 ka BP, in chronological order. Major element concentrations recalculated to 100% anhydrous.</t>
  </si>
  <si>
    <t>Table S1.2: USGS standards measured as unknows by ACTLABS and errors relative to recommended values.</t>
  </si>
  <si>
    <t>Table S1.3: USGS standard BCR-2 measured during trace element analysis at the Open University, Milton Keynes (2016 - 2017) and at the Natural History Museum, London (2015)</t>
  </si>
  <si>
    <t>Table S1.4: USGS standard BCR-2 measured during Sr - Nd - Hf isotopic analyses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</si>
</sst>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34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64"/>
      <name val="Microsoft Sans Serif"/>
      <family val="2"/>
    </font>
    <font>
      <sz val="11"/>
      <name val="Microsoft Sans Serif"/>
      <family val="2"/>
    </font>
    <font>
      <sz val="11"/>
      <color theme="1"/>
      <name val="Microsoft Sans Serif"/>
      <family val="2"/>
    </font>
    <font>
      <b/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257">
    <xf numFmtId="0" fontId="0" fillId="0" borderId="0" xfId="0"/>
    <xf numFmtId="16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left" vertical="center"/>
    </xf>
    <xf numFmtId="165" fontId="7" fillId="2" borderId="0" xfId="0" applyNumberFormat="1" applyFont="1" applyFill="1" applyAlignment="1">
      <alignment horizontal="left" vertical="center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left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left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9" fillId="2" borderId="5" xfId="0" quotePrefix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9" fillId="2" borderId="0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0" quotePrefix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" fontId="19" fillId="2" borderId="3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22" fillId="2" borderId="0" xfId="0" applyFont="1" applyFill="1"/>
    <xf numFmtId="0" fontId="21" fillId="0" borderId="0" xfId="0" applyFont="1"/>
    <xf numFmtId="0" fontId="0" fillId="0" borderId="0" xfId="0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Fill="1" applyBorder="1"/>
    <xf numFmtId="0" fontId="7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quotePrefix="1" applyFont="1" applyFill="1" applyBorder="1" applyAlignment="1">
      <alignment horizontal="right"/>
    </xf>
    <xf numFmtId="0" fontId="7" fillId="0" borderId="0" xfId="0" applyFont="1" applyFill="1" applyBorder="1"/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23" fillId="0" borderId="0" xfId="1"/>
    <xf numFmtId="0" fontId="23" fillId="0" borderId="0" xfId="1" applyAlignment="1">
      <alignment horizontal="left"/>
    </xf>
    <xf numFmtId="0" fontId="23" fillId="0" borderId="0" xfId="1" applyAlignment="1">
      <alignment horizontal="right"/>
    </xf>
    <xf numFmtId="0" fontId="23" fillId="0" borderId="0" xfId="1" applyFont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3" fillId="0" borderId="0" xfId="1"/>
    <xf numFmtId="0" fontId="23" fillId="0" borderId="0" xfId="1" applyAlignment="1">
      <alignment horizontal="right"/>
    </xf>
    <xf numFmtId="0" fontId="23" fillId="0" borderId="0" xfId="1" applyFont="1" applyAlignment="1">
      <alignment horizontal="right"/>
    </xf>
    <xf numFmtId="0" fontId="24" fillId="0" borderId="0" xfId="1" applyFont="1" applyAlignment="1">
      <alignment horizontal="right"/>
    </xf>
    <xf numFmtId="165" fontId="4" fillId="2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/>
    <xf numFmtId="0" fontId="9" fillId="0" borderId="0" xfId="0" applyFont="1" applyFill="1" applyBorder="1"/>
    <xf numFmtId="165" fontId="0" fillId="0" borderId="0" xfId="0" applyNumberFormat="1" applyFont="1"/>
    <xf numFmtId="165" fontId="0" fillId="0" borderId="0" xfId="0" applyNumberFormat="1"/>
    <xf numFmtId="165" fontId="9" fillId="0" borderId="0" xfId="0" applyNumberFormat="1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4" fillId="0" borderId="0" xfId="0" applyNumberFormat="1" applyFont="1" applyFill="1" applyBorder="1"/>
    <xf numFmtId="0" fontId="0" fillId="2" borderId="1" xfId="0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29" fillId="0" borderId="0" xfId="0" applyFont="1" applyFill="1" applyBorder="1"/>
    <xf numFmtId="0" fontId="25" fillId="0" borderId="0" xfId="0" applyFont="1"/>
    <xf numFmtId="164" fontId="25" fillId="0" borderId="0" xfId="0" applyNumberFormat="1" applyFont="1"/>
    <xf numFmtId="0" fontId="29" fillId="2" borderId="0" xfId="0" applyFont="1" applyFill="1" applyBorder="1"/>
    <xf numFmtId="164" fontId="29" fillId="2" borderId="3" xfId="0" applyNumberFormat="1" applyFont="1" applyFill="1" applyBorder="1"/>
    <xf numFmtId="164" fontId="27" fillId="2" borderId="0" xfId="0" applyNumberFormat="1" applyFont="1" applyFill="1" applyBorder="1"/>
    <xf numFmtId="164" fontId="29" fillId="2" borderId="0" xfId="0" applyNumberFormat="1" applyFont="1" applyFill="1" applyBorder="1"/>
    <xf numFmtId="0" fontId="0" fillId="2" borderId="5" xfId="0" applyFill="1" applyBorder="1"/>
    <xf numFmtId="14" fontId="29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2" borderId="0" xfId="0" applyFont="1" applyFill="1" applyBorder="1"/>
    <xf numFmtId="14" fontId="29" fillId="2" borderId="2" xfId="0" applyNumberFormat="1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9" fillId="2" borderId="1" xfId="0" applyFont="1" applyFill="1" applyBorder="1"/>
    <xf numFmtId="164" fontId="29" fillId="2" borderId="1" xfId="0" applyNumberFormat="1" applyFont="1" applyFill="1" applyBorder="1"/>
    <xf numFmtId="0" fontId="0" fillId="0" borderId="0" xfId="0" applyFill="1" applyBorder="1" applyAlignment="1">
      <alignment horizontal="center" vertical="center"/>
    </xf>
    <xf numFmtId="164" fontId="29" fillId="0" borderId="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26" fillId="0" borderId="0" xfId="0" applyFont="1"/>
    <xf numFmtId="165" fontId="7" fillId="0" borderId="0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65" fontId="30" fillId="2" borderId="5" xfId="0" applyNumberFormat="1" applyFont="1" applyFill="1" applyBorder="1" applyAlignment="1">
      <alignment horizontal="center" vertical="center"/>
    </xf>
    <xf numFmtId="165" fontId="30" fillId="2" borderId="0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right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/>
    </xf>
    <xf numFmtId="0" fontId="0" fillId="2" borderId="2" xfId="0" applyFill="1" applyBorder="1"/>
    <xf numFmtId="0" fontId="0" fillId="2" borderId="1" xfId="0" applyFill="1" applyBorder="1"/>
    <xf numFmtId="165" fontId="2" fillId="2" borderId="0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20" fillId="2" borderId="5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165" fontId="20" fillId="2" borderId="0" xfId="0" applyNumberFormat="1" applyFont="1" applyFill="1" applyBorder="1" applyAlignment="1">
      <alignment horizontal="center" vertical="center" wrapText="1"/>
    </xf>
    <xf numFmtId="165" fontId="20" fillId="2" borderId="0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6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/>
    </xf>
    <xf numFmtId="2" fontId="32" fillId="2" borderId="0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center"/>
    </xf>
    <xf numFmtId="2" fontId="32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165" fontId="4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/>
    <xf numFmtId="165" fontId="20" fillId="2" borderId="1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Border="1" applyAlignment="1">
      <alignment horizontal="center" vertical="center"/>
    </xf>
    <xf numFmtId="165" fontId="32" fillId="3" borderId="4" xfId="0" applyNumberFormat="1" applyFont="1" applyFill="1" applyBorder="1" applyAlignment="1">
      <alignment horizontal="center" vertical="center"/>
    </xf>
    <xf numFmtId="165" fontId="32" fillId="3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76200</xdr:rowOff>
    </xdr:from>
    <xdr:to>
      <xdr:col>10</xdr:col>
      <xdr:colOff>381000</xdr:colOff>
      <xdr:row>8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FBB775-7DA7-2743-8C7A-ECFF800B8F44}"/>
            </a:ext>
          </a:extLst>
        </xdr:cNvPr>
        <xdr:cNvSpPr txBox="1"/>
      </xdr:nvSpPr>
      <xdr:spPr>
        <a:xfrm>
          <a:off x="939800" y="2794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Mangler, M.</a:t>
          </a:r>
          <a:r>
            <a:rPr lang="en-US" sz="1100" baseline="0"/>
            <a:t> F.,  Prytulak, J., Gisbert, G., Delgado-Granados, H., and Petrone, C. M. (2019) "</a:t>
          </a:r>
          <a:r>
            <a:rPr lang="en-US" sz="1100"/>
            <a:t>Interplinian effusive activity at Popocatépetl volcano, Mexico: New insights into evolution and dynamics of the plumbing system", </a:t>
          </a:r>
          <a:r>
            <a:rPr lang="en-US" sz="1100" i="1"/>
            <a:t>Volcanica</a:t>
          </a:r>
          <a:r>
            <a:rPr lang="en-US" sz="1100"/>
            <a:t>, 2(1),</a:t>
          </a:r>
          <a:r>
            <a:rPr lang="en-US" sz="1100" baseline="0"/>
            <a:t> pp. 45-72. doi: https://doi.org/10.30909/vol.02.01.4572.</a:t>
          </a:r>
        </a:p>
        <a:p>
          <a:endParaRPr lang="en-US" sz="1100" baseline="0"/>
        </a:p>
        <a:p>
          <a:r>
            <a:rPr lang="en-US" sz="1100" baseline="0"/>
            <a:t>Mangler et al. [2019] should be cited if these tables are used independently of the original article.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E405-4D50-6743-BD7F-D8DD402D9AED}">
  <dimension ref="A1"/>
  <sheetViews>
    <sheetView tabSelected="1" workbookViewId="0">
      <selection activeCell="E32" sqref="E32"/>
    </sheetView>
  </sheetViews>
  <sheetFormatPr baseColWidth="10" defaultRowHeight="16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83"/>
  <sheetViews>
    <sheetView zoomScale="85" zoomScaleNormal="85" workbookViewId="0"/>
  </sheetViews>
  <sheetFormatPr baseColWidth="10" defaultColWidth="8.83203125" defaultRowHeight="16"/>
  <cols>
    <col min="1" max="1" width="19.6640625" customWidth="1"/>
  </cols>
  <sheetData>
    <row r="1" spans="1:69" s="102" customFormat="1" ht="21">
      <c r="A1" s="103" t="s">
        <v>311</v>
      </c>
    </row>
    <row r="2" spans="1:69">
      <c r="A2" s="101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</row>
    <row r="3" spans="1:69" ht="7.5" customHeight="1">
      <c r="A3" s="101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</row>
    <row r="4" spans="1:69" ht="24" customHeight="1">
      <c r="A4" s="63" t="s">
        <v>97</v>
      </c>
      <c r="B4" s="241" t="s">
        <v>96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98" t="s">
        <v>95</v>
      </c>
      <c r="N4" s="244" t="s">
        <v>94</v>
      </c>
      <c r="O4" s="246"/>
      <c r="P4" s="99" t="s">
        <v>93</v>
      </c>
      <c r="Q4" s="98" t="s">
        <v>92</v>
      </c>
      <c r="R4" s="251" t="s">
        <v>310</v>
      </c>
      <c r="S4" s="251"/>
      <c r="T4" s="244" t="s">
        <v>91</v>
      </c>
      <c r="U4" s="245"/>
      <c r="V4" s="246"/>
      <c r="W4" s="99" t="s">
        <v>90</v>
      </c>
      <c r="X4" s="98" t="s">
        <v>89</v>
      </c>
      <c r="Y4" s="241" t="s">
        <v>88</v>
      </c>
      <c r="Z4" s="242"/>
      <c r="AA4" s="242"/>
      <c r="AB4" s="242"/>
      <c r="AC4" s="242"/>
      <c r="AD4" s="242"/>
      <c r="AE4" s="242"/>
      <c r="AF4" s="243"/>
      <c r="AG4" s="244" t="s">
        <v>87</v>
      </c>
      <c r="AH4" s="246"/>
      <c r="AI4" s="98" t="s">
        <v>86</v>
      </c>
      <c r="AJ4" s="244" t="s">
        <v>85</v>
      </c>
      <c r="AK4" s="246"/>
      <c r="AL4" s="241" t="s">
        <v>84</v>
      </c>
      <c r="AM4" s="243"/>
      <c r="AN4" s="244" t="s">
        <v>83</v>
      </c>
      <c r="AO4" s="245"/>
      <c r="AP4" s="245"/>
      <c r="AQ4" s="245"/>
      <c r="AR4" s="246"/>
      <c r="AS4" s="241" t="s">
        <v>82</v>
      </c>
      <c r="AT4" s="243"/>
      <c r="AU4" s="241" t="s">
        <v>81</v>
      </c>
      <c r="AV4" s="242"/>
      <c r="AW4" s="242"/>
      <c r="AX4" s="242"/>
      <c r="AY4" s="242"/>
      <c r="AZ4" s="243"/>
      <c r="BA4" s="244" t="s">
        <v>80</v>
      </c>
      <c r="BB4" s="245"/>
      <c r="BC4" s="245"/>
      <c r="BD4" s="245"/>
      <c r="BE4" s="245"/>
      <c r="BF4" s="245"/>
      <c r="BG4" s="245"/>
      <c r="BH4" s="246"/>
      <c r="BI4" s="248" t="s">
        <v>79</v>
      </c>
      <c r="BJ4" s="249"/>
      <c r="BK4" s="250"/>
      <c r="BL4" s="237"/>
      <c r="BM4" s="241" t="s">
        <v>78</v>
      </c>
      <c r="BN4" s="243"/>
      <c r="BO4" s="165"/>
      <c r="BP4" s="172" t="s">
        <v>77</v>
      </c>
      <c r="BQ4" s="95"/>
    </row>
    <row r="5" spans="1:69">
      <c r="A5" s="63" t="s">
        <v>76</v>
      </c>
      <c r="B5" s="238" t="s">
        <v>75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62" t="s">
        <v>75</v>
      </c>
      <c r="N5" s="238" t="s">
        <v>75</v>
      </c>
      <c r="O5" s="239"/>
      <c r="P5" s="62" t="s">
        <v>75</v>
      </c>
      <c r="Q5" s="62" t="s">
        <v>73</v>
      </c>
      <c r="R5" s="240" t="s">
        <v>75</v>
      </c>
      <c r="S5" s="240"/>
      <c r="T5" s="238" t="s">
        <v>75</v>
      </c>
      <c r="U5" s="240"/>
      <c r="V5" s="239"/>
      <c r="W5" s="62" t="s">
        <v>75</v>
      </c>
      <c r="X5" s="62" t="s">
        <v>75</v>
      </c>
      <c r="Y5" s="238" t="s">
        <v>73</v>
      </c>
      <c r="Z5" s="240"/>
      <c r="AA5" s="240"/>
      <c r="AB5" s="240"/>
      <c r="AC5" s="240"/>
      <c r="AD5" s="240"/>
      <c r="AE5" s="240"/>
      <c r="AF5" s="239"/>
      <c r="AG5" s="238" t="s">
        <v>75</v>
      </c>
      <c r="AH5" s="239"/>
      <c r="AI5" s="62" t="s">
        <v>75</v>
      </c>
      <c r="AJ5" s="238" t="s">
        <v>75</v>
      </c>
      <c r="AK5" s="239"/>
      <c r="AL5" s="238" t="s">
        <v>75</v>
      </c>
      <c r="AM5" s="239"/>
      <c r="AN5" s="238" t="s">
        <v>73</v>
      </c>
      <c r="AO5" s="240"/>
      <c r="AP5" s="240"/>
      <c r="AQ5" s="240"/>
      <c r="AR5" s="239"/>
      <c r="AS5" s="238" t="s">
        <v>75</v>
      </c>
      <c r="AT5" s="239"/>
      <c r="AU5" s="238" t="s">
        <v>75</v>
      </c>
      <c r="AV5" s="240"/>
      <c r="AW5" s="240"/>
      <c r="AX5" s="240"/>
      <c r="AY5" s="240"/>
      <c r="AZ5" s="239"/>
      <c r="BA5" s="238" t="s">
        <v>73</v>
      </c>
      <c r="BB5" s="240"/>
      <c r="BC5" s="240"/>
      <c r="BD5" s="240"/>
      <c r="BE5" s="240"/>
      <c r="BF5" s="240"/>
      <c r="BG5" s="240"/>
      <c r="BH5" s="239"/>
      <c r="BI5" s="167" t="s">
        <v>74</v>
      </c>
      <c r="BJ5" s="168" t="s">
        <v>73</v>
      </c>
      <c r="BK5" s="169" t="s">
        <v>73</v>
      </c>
      <c r="BL5" s="62"/>
      <c r="BM5" s="238" t="s">
        <v>72</v>
      </c>
      <c r="BN5" s="239"/>
      <c r="BO5" s="167" t="s">
        <v>71</v>
      </c>
      <c r="BP5" s="168" t="s">
        <v>70</v>
      </c>
      <c r="BQ5" s="169" t="s">
        <v>69</v>
      </c>
    </row>
    <row r="6" spans="1:69">
      <c r="A6" s="63" t="s">
        <v>68</v>
      </c>
      <c r="B6" s="238" t="s">
        <v>67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62" t="s">
        <v>67</v>
      </c>
      <c r="N6" s="238" t="s">
        <v>67</v>
      </c>
      <c r="O6" s="239"/>
      <c r="P6" s="62" t="s">
        <v>67</v>
      </c>
      <c r="Q6" s="62" t="s">
        <v>67</v>
      </c>
      <c r="R6" s="240" t="s">
        <v>67</v>
      </c>
      <c r="S6" s="240"/>
      <c r="T6" s="238" t="s">
        <v>66</v>
      </c>
      <c r="U6" s="240"/>
      <c r="V6" s="239"/>
      <c r="W6" s="62" t="s">
        <v>67</v>
      </c>
      <c r="X6" s="62" t="s">
        <v>66</v>
      </c>
      <c r="Y6" s="238" t="s">
        <v>67</v>
      </c>
      <c r="Z6" s="240"/>
      <c r="AA6" s="240"/>
      <c r="AB6" s="240"/>
      <c r="AC6" s="240"/>
      <c r="AD6" s="240"/>
      <c r="AE6" s="240"/>
      <c r="AF6" s="239"/>
      <c r="AG6" s="238" t="s">
        <v>66</v>
      </c>
      <c r="AH6" s="239"/>
      <c r="AI6" s="62" t="s">
        <v>66</v>
      </c>
      <c r="AJ6" s="238" t="s">
        <v>66</v>
      </c>
      <c r="AK6" s="239"/>
      <c r="AL6" s="238" t="s">
        <v>66</v>
      </c>
      <c r="AM6" s="239"/>
      <c r="AN6" s="238" t="s">
        <v>67</v>
      </c>
      <c r="AO6" s="240"/>
      <c r="AP6" s="240"/>
      <c r="AQ6" s="240"/>
      <c r="AR6" s="239"/>
      <c r="AS6" s="238" t="s">
        <v>66</v>
      </c>
      <c r="AT6" s="239"/>
      <c r="AU6" s="238" t="s">
        <v>66</v>
      </c>
      <c r="AV6" s="240"/>
      <c r="AW6" s="240"/>
      <c r="AX6" s="240"/>
      <c r="AY6" s="240"/>
      <c r="AZ6" s="239"/>
      <c r="BA6" s="238" t="s">
        <v>67</v>
      </c>
      <c r="BB6" s="240"/>
      <c r="BC6" s="240"/>
      <c r="BD6" s="240"/>
      <c r="BE6" s="240"/>
      <c r="BF6" s="240"/>
      <c r="BG6" s="240"/>
      <c r="BH6" s="239"/>
      <c r="BI6" s="238" t="s">
        <v>67</v>
      </c>
      <c r="BJ6" s="240"/>
      <c r="BK6" s="239"/>
      <c r="BL6" s="62"/>
      <c r="BM6" s="238" t="s">
        <v>67</v>
      </c>
      <c r="BN6" s="239"/>
      <c r="BO6" s="238" t="s">
        <v>66</v>
      </c>
      <c r="BP6" s="240"/>
      <c r="BQ6" s="239"/>
    </row>
    <row r="7" spans="1:69" ht="7.5" customHeight="1">
      <c r="A7" s="63"/>
      <c r="B7" s="16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62"/>
      <c r="N7" s="167"/>
      <c r="O7" s="169"/>
      <c r="P7" s="62"/>
      <c r="Q7" s="62"/>
      <c r="R7" s="168"/>
      <c r="S7" s="168"/>
      <c r="T7" s="167"/>
      <c r="U7" s="168"/>
      <c r="V7" s="169"/>
      <c r="W7" s="62"/>
      <c r="X7" s="62"/>
      <c r="Y7" s="167"/>
      <c r="Z7" s="168"/>
      <c r="AA7" s="168"/>
      <c r="AB7" s="168"/>
      <c r="AC7" s="168"/>
      <c r="AD7" s="168"/>
      <c r="AE7" s="168"/>
      <c r="AF7" s="169"/>
      <c r="AG7" s="167"/>
      <c r="AH7" s="169"/>
      <c r="AI7" s="62"/>
      <c r="AJ7" s="167"/>
      <c r="AK7" s="169"/>
      <c r="AL7" s="167"/>
      <c r="AM7" s="169"/>
      <c r="AN7" s="167"/>
      <c r="AO7" s="168"/>
      <c r="AP7" s="168"/>
      <c r="AQ7" s="168"/>
      <c r="AR7" s="169"/>
      <c r="AS7" s="167"/>
      <c r="AT7" s="169"/>
      <c r="AU7" s="167"/>
      <c r="AV7" s="168"/>
      <c r="AW7" s="168"/>
      <c r="AX7" s="168"/>
      <c r="AY7" s="168"/>
      <c r="AZ7" s="169"/>
      <c r="BA7" s="167"/>
      <c r="BB7" s="168"/>
      <c r="BC7" s="168"/>
      <c r="BD7" s="168"/>
      <c r="BE7" s="168"/>
      <c r="BF7" s="168"/>
      <c r="BG7" s="168"/>
      <c r="BH7" s="169"/>
      <c r="BI7" s="167"/>
      <c r="BJ7" s="168"/>
      <c r="BK7" s="169"/>
      <c r="BL7" s="62"/>
      <c r="BM7" s="167"/>
      <c r="BN7" s="169"/>
      <c r="BO7" s="167"/>
      <c r="BP7" s="168"/>
      <c r="BQ7" s="169"/>
    </row>
    <row r="8" spans="1:69">
      <c r="A8" s="235" t="s">
        <v>165</v>
      </c>
      <c r="B8" s="172" t="s">
        <v>164</v>
      </c>
      <c r="C8" s="172" t="s">
        <v>163</v>
      </c>
      <c r="D8" s="172" t="s">
        <v>162</v>
      </c>
      <c r="E8" s="172" t="s">
        <v>161</v>
      </c>
      <c r="F8" s="172" t="s">
        <v>160</v>
      </c>
      <c r="G8" s="172" t="s">
        <v>159</v>
      </c>
      <c r="H8" s="172" t="s">
        <v>158</v>
      </c>
      <c r="I8" s="172" t="s">
        <v>157</v>
      </c>
      <c r="J8" s="172" t="s">
        <v>156</v>
      </c>
      <c r="K8" s="172" t="s">
        <v>155</v>
      </c>
      <c r="L8" s="172" t="s">
        <v>154</v>
      </c>
      <c r="M8" s="98" t="s">
        <v>153</v>
      </c>
      <c r="N8" s="165" t="s">
        <v>152</v>
      </c>
      <c r="O8" s="166" t="s">
        <v>151</v>
      </c>
      <c r="P8" s="99" t="s">
        <v>150</v>
      </c>
      <c r="Q8" s="98" t="s">
        <v>149</v>
      </c>
      <c r="R8" s="173" t="s">
        <v>148</v>
      </c>
      <c r="S8" s="173" t="s">
        <v>147</v>
      </c>
      <c r="T8" s="170" t="s">
        <v>146</v>
      </c>
      <c r="U8" s="172" t="s">
        <v>145</v>
      </c>
      <c r="V8" s="166" t="s">
        <v>144</v>
      </c>
      <c r="W8" s="98" t="s">
        <v>143</v>
      </c>
      <c r="X8" s="98" t="s">
        <v>142</v>
      </c>
      <c r="Y8" s="165" t="s">
        <v>141</v>
      </c>
      <c r="Z8" s="172" t="s">
        <v>140</v>
      </c>
      <c r="AA8" s="172" t="s">
        <v>139</v>
      </c>
      <c r="AB8" s="172" t="s">
        <v>138</v>
      </c>
      <c r="AC8" s="172" t="s">
        <v>137</v>
      </c>
      <c r="AD8" s="173" t="s">
        <v>136</v>
      </c>
      <c r="AE8" s="173" t="s">
        <v>135</v>
      </c>
      <c r="AF8" s="171" t="s">
        <v>134</v>
      </c>
      <c r="AG8" s="165" t="s">
        <v>133</v>
      </c>
      <c r="AH8" s="166" t="s">
        <v>132</v>
      </c>
      <c r="AI8" s="98" t="s">
        <v>131</v>
      </c>
      <c r="AJ8" s="170" t="s">
        <v>130</v>
      </c>
      <c r="AK8" s="166" t="s">
        <v>129</v>
      </c>
      <c r="AL8" s="165" t="s">
        <v>128</v>
      </c>
      <c r="AM8" s="166" t="s">
        <v>127</v>
      </c>
      <c r="AN8" s="170" t="s">
        <v>126</v>
      </c>
      <c r="AO8" s="172" t="s">
        <v>125</v>
      </c>
      <c r="AP8" s="172" t="s">
        <v>124</v>
      </c>
      <c r="AQ8" s="172" t="s">
        <v>123</v>
      </c>
      <c r="AR8" s="166" t="s">
        <v>122</v>
      </c>
      <c r="AS8" s="170" t="s">
        <v>121</v>
      </c>
      <c r="AT8" s="166" t="s">
        <v>120</v>
      </c>
      <c r="AU8" s="165" t="s">
        <v>119</v>
      </c>
      <c r="AV8" s="172" t="s">
        <v>118</v>
      </c>
      <c r="AW8" s="172" t="s">
        <v>117</v>
      </c>
      <c r="AX8" s="172" t="s">
        <v>116</v>
      </c>
      <c r="AY8" s="172" t="s">
        <v>115</v>
      </c>
      <c r="AZ8" s="166" t="s">
        <v>114</v>
      </c>
      <c r="BA8" s="170" t="s">
        <v>113</v>
      </c>
      <c r="BB8" s="172" t="s">
        <v>112</v>
      </c>
      <c r="BC8" s="172" t="s">
        <v>111</v>
      </c>
      <c r="BD8" s="173" t="s">
        <v>110</v>
      </c>
      <c r="BE8" s="172" t="s">
        <v>109</v>
      </c>
      <c r="BF8" s="172" t="s">
        <v>108</v>
      </c>
      <c r="BG8" s="172" t="s">
        <v>107</v>
      </c>
      <c r="BH8" s="166" t="s">
        <v>106</v>
      </c>
      <c r="BI8" s="165" t="s">
        <v>105</v>
      </c>
      <c r="BJ8" s="172" t="s">
        <v>104</v>
      </c>
      <c r="BK8" s="166" t="s">
        <v>103</v>
      </c>
      <c r="BL8" s="98"/>
      <c r="BM8" s="165" t="s">
        <v>102</v>
      </c>
      <c r="BN8" s="166" t="s">
        <v>101</v>
      </c>
      <c r="BO8" s="165" t="s">
        <v>100</v>
      </c>
      <c r="BP8" s="172" t="s">
        <v>99</v>
      </c>
      <c r="BQ8" s="166" t="s">
        <v>98</v>
      </c>
    </row>
    <row r="9" spans="1:69" s="232" customFormat="1">
      <c r="A9" s="247" t="s">
        <v>309</v>
      </c>
      <c r="B9" s="234" t="s">
        <v>254</v>
      </c>
      <c r="C9" s="231" t="s">
        <v>254</v>
      </c>
      <c r="D9" s="231" t="s">
        <v>254</v>
      </c>
      <c r="E9" s="231" t="s">
        <v>254</v>
      </c>
      <c r="F9" s="231" t="s">
        <v>254</v>
      </c>
      <c r="G9" s="231" t="s">
        <v>254</v>
      </c>
      <c r="H9" s="231" t="s">
        <v>254</v>
      </c>
      <c r="I9" s="231" t="s">
        <v>254</v>
      </c>
      <c r="J9" s="231" t="s">
        <v>254</v>
      </c>
      <c r="K9" s="231" t="s">
        <v>254</v>
      </c>
      <c r="L9" s="231" t="s">
        <v>254</v>
      </c>
      <c r="M9" s="236" t="s">
        <v>265</v>
      </c>
      <c r="N9" s="234" t="s">
        <v>264</v>
      </c>
      <c r="O9" s="233" t="s">
        <v>264</v>
      </c>
      <c r="P9" s="236" t="s">
        <v>268</v>
      </c>
      <c r="Q9" s="236" t="s">
        <v>269</v>
      </c>
      <c r="R9" s="231" t="s">
        <v>264</v>
      </c>
      <c r="S9" s="231" t="s">
        <v>264</v>
      </c>
      <c r="T9" s="234" t="s">
        <v>254</v>
      </c>
      <c r="U9" s="231" t="s">
        <v>254</v>
      </c>
      <c r="V9" s="233" t="s">
        <v>264</v>
      </c>
      <c r="W9" s="236" t="s">
        <v>264</v>
      </c>
      <c r="X9" s="236" t="s">
        <v>264</v>
      </c>
      <c r="Y9" s="234" t="s">
        <v>254</v>
      </c>
      <c r="Z9" s="231" t="s">
        <v>254</v>
      </c>
      <c r="AA9" s="231" t="s">
        <v>254</v>
      </c>
      <c r="AB9" s="231" t="s">
        <v>254</v>
      </c>
      <c r="AC9" s="231" t="s">
        <v>254</v>
      </c>
      <c r="AD9" s="231" t="s">
        <v>254</v>
      </c>
      <c r="AE9" s="231" t="s">
        <v>254</v>
      </c>
      <c r="AF9" s="233" t="s">
        <v>254</v>
      </c>
      <c r="AG9" s="234" t="s">
        <v>254</v>
      </c>
      <c r="AH9" s="233" t="s">
        <v>264</v>
      </c>
      <c r="AI9" s="236" t="s">
        <v>269</v>
      </c>
      <c r="AJ9" s="234" t="s">
        <v>264</v>
      </c>
      <c r="AK9" s="233" t="s">
        <v>264</v>
      </c>
      <c r="AL9" s="234" t="s">
        <v>269</v>
      </c>
      <c r="AM9" s="233" t="s">
        <v>269</v>
      </c>
      <c r="AN9" s="234" t="s">
        <v>254</v>
      </c>
      <c r="AO9" s="231" t="s">
        <v>264</v>
      </c>
      <c r="AP9" s="231" t="s">
        <v>269</v>
      </c>
      <c r="AQ9" s="231" t="s">
        <v>269</v>
      </c>
      <c r="AR9" s="233" t="s">
        <v>269</v>
      </c>
      <c r="AS9" s="234" t="s">
        <v>264</v>
      </c>
      <c r="AT9" s="233" t="s">
        <v>268</v>
      </c>
      <c r="AU9" s="234" t="s">
        <v>254</v>
      </c>
      <c r="AV9" s="231" t="s">
        <v>264</v>
      </c>
      <c r="AW9" s="231" t="s">
        <v>264</v>
      </c>
      <c r="AX9" s="231" t="s">
        <v>269</v>
      </c>
      <c r="AY9" s="231" t="s">
        <v>269</v>
      </c>
      <c r="AZ9" s="233" t="s">
        <v>269</v>
      </c>
      <c r="BA9" s="87" t="s">
        <v>254</v>
      </c>
      <c r="BB9" s="231" t="s">
        <v>264</v>
      </c>
      <c r="BC9" s="231" t="s">
        <v>264</v>
      </c>
      <c r="BD9" s="80" t="s">
        <v>268</v>
      </c>
      <c r="BE9" s="231" t="s">
        <v>268</v>
      </c>
      <c r="BF9" s="231" t="s">
        <v>268</v>
      </c>
      <c r="BG9" s="231" t="s">
        <v>268</v>
      </c>
      <c r="BH9" s="233" t="s">
        <v>268</v>
      </c>
      <c r="BI9" s="234" t="s">
        <v>254</v>
      </c>
      <c r="BJ9" s="231" t="s">
        <v>264</v>
      </c>
      <c r="BK9" s="233" t="s">
        <v>264</v>
      </c>
      <c r="BL9" s="236"/>
      <c r="BM9" s="234" t="s">
        <v>268</v>
      </c>
      <c r="BN9" s="233" t="s">
        <v>268</v>
      </c>
      <c r="BO9" s="234" t="s">
        <v>269</v>
      </c>
      <c r="BP9" s="231" t="s">
        <v>268</v>
      </c>
      <c r="BQ9" s="233" t="s">
        <v>269</v>
      </c>
    </row>
    <row r="10" spans="1:69" s="232" customFormat="1" ht="15.75" customHeight="1">
      <c r="A10" s="247"/>
      <c r="B10" s="234" t="s">
        <v>255</v>
      </c>
      <c r="C10" s="231" t="s">
        <v>256</v>
      </c>
      <c r="D10" s="231" t="s">
        <v>257</v>
      </c>
      <c r="E10" s="231" t="s">
        <v>257</v>
      </c>
      <c r="F10" s="231" t="s">
        <v>258</v>
      </c>
      <c r="G10" s="231" t="s">
        <v>259</v>
      </c>
      <c r="H10" s="231" t="s">
        <v>259</v>
      </c>
      <c r="I10" s="231" t="s">
        <v>260</v>
      </c>
      <c r="J10" s="231" t="s">
        <v>261</v>
      </c>
      <c r="K10" s="231" t="s">
        <v>262</v>
      </c>
      <c r="L10" s="231" t="s">
        <v>263</v>
      </c>
      <c r="M10" s="236" t="s">
        <v>256</v>
      </c>
      <c r="N10" s="234" t="s">
        <v>266</v>
      </c>
      <c r="O10" s="233" t="s">
        <v>267</v>
      </c>
      <c r="P10" s="236" t="s">
        <v>270</v>
      </c>
      <c r="Q10" s="236" t="s">
        <v>271</v>
      </c>
      <c r="R10" s="231" t="s">
        <v>272</v>
      </c>
      <c r="S10" s="231" t="s">
        <v>273</v>
      </c>
      <c r="T10" s="234" t="s">
        <v>274</v>
      </c>
      <c r="U10" s="231" t="s">
        <v>275</v>
      </c>
      <c r="V10" s="233" t="s">
        <v>276</v>
      </c>
      <c r="W10" s="236" t="s">
        <v>277</v>
      </c>
      <c r="X10" s="236" t="s">
        <v>278</v>
      </c>
      <c r="Y10" s="234" t="s">
        <v>279</v>
      </c>
      <c r="Z10" s="231" t="s">
        <v>280</v>
      </c>
      <c r="AA10" s="231" t="s">
        <v>281</v>
      </c>
      <c r="AB10" s="231" t="s">
        <v>282</v>
      </c>
      <c r="AC10" s="231" t="s">
        <v>283</v>
      </c>
      <c r="AD10" s="231" t="s">
        <v>283</v>
      </c>
      <c r="AE10" s="231" t="s">
        <v>284</v>
      </c>
      <c r="AF10" s="233" t="s">
        <v>284</v>
      </c>
      <c r="AG10" s="234" t="s">
        <v>285</v>
      </c>
      <c r="AH10" s="233" t="s">
        <v>274</v>
      </c>
      <c r="AI10" s="236" t="s">
        <v>286</v>
      </c>
      <c r="AJ10" s="234" t="s">
        <v>262</v>
      </c>
      <c r="AK10" s="233" t="s">
        <v>263</v>
      </c>
      <c r="AL10" s="234" t="s">
        <v>287</v>
      </c>
      <c r="AM10" s="233" t="s">
        <v>288</v>
      </c>
      <c r="AN10" s="234" t="s">
        <v>289</v>
      </c>
      <c r="AO10" s="231" t="s">
        <v>292</v>
      </c>
      <c r="AP10" s="231" t="s">
        <v>289</v>
      </c>
      <c r="AQ10" s="231" t="s">
        <v>290</v>
      </c>
      <c r="AR10" s="233" t="s">
        <v>291</v>
      </c>
      <c r="AS10" s="234" t="s">
        <v>259</v>
      </c>
      <c r="AT10" s="233" t="s">
        <v>293</v>
      </c>
      <c r="AU10" s="234" t="s">
        <v>294</v>
      </c>
      <c r="AV10" s="231" t="s">
        <v>257</v>
      </c>
      <c r="AW10" s="231" t="s">
        <v>258</v>
      </c>
      <c r="AX10" s="231" t="s">
        <v>279</v>
      </c>
      <c r="AY10" s="231" t="s">
        <v>295</v>
      </c>
      <c r="AZ10" s="233" t="s">
        <v>296</v>
      </c>
      <c r="BA10" s="87" t="s">
        <v>295</v>
      </c>
      <c r="BB10" s="231" t="s">
        <v>297</v>
      </c>
      <c r="BC10" s="231" t="s">
        <v>298</v>
      </c>
      <c r="BD10" s="80" t="s">
        <v>299</v>
      </c>
      <c r="BE10" s="231" t="s">
        <v>274</v>
      </c>
      <c r="BF10" s="231" t="s">
        <v>300</v>
      </c>
      <c r="BG10" s="231" t="s">
        <v>301</v>
      </c>
      <c r="BH10" s="233" t="s">
        <v>302</v>
      </c>
      <c r="BI10" s="234" t="s">
        <v>270</v>
      </c>
      <c r="BJ10" s="231" t="s">
        <v>303</v>
      </c>
      <c r="BK10" s="233" t="s">
        <v>304</v>
      </c>
      <c r="BL10" s="236"/>
      <c r="BM10" s="234" t="s">
        <v>305</v>
      </c>
      <c r="BN10" s="233" t="s">
        <v>255</v>
      </c>
      <c r="BO10" s="234" t="s">
        <v>306</v>
      </c>
      <c r="BP10" s="231" t="s">
        <v>307</v>
      </c>
      <c r="BQ10" s="233" t="s">
        <v>308</v>
      </c>
    </row>
    <row r="11" spans="1:69" s="232" customFormat="1" ht="8.25" customHeight="1">
      <c r="A11" s="230"/>
      <c r="B11" s="234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6"/>
      <c r="N11" s="234"/>
      <c r="O11" s="233"/>
      <c r="P11" s="236"/>
      <c r="Q11" s="236"/>
      <c r="R11" s="231"/>
      <c r="S11" s="231"/>
      <c r="T11" s="234"/>
      <c r="U11" s="231"/>
      <c r="V11" s="233"/>
      <c r="W11" s="236"/>
      <c r="X11" s="236"/>
      <c r="Y11" s="234"/>
      <c r="Z11" s="231"/>
      <c r="AA11" s="231"/>
      <c r="AB11" s="231"/>
      <c r="AC11" s="231"/>
      <c r="AD11" s="231"/>
      <c r="AE11" s="231"/>
      <c r="AF11" s="233"/>
      <c r="AG11" s="234"/>
      <c r="AH11" s="233"/>
      <c r="AI11" s="236"/>
      <c r="AJ11" s="234"/>
      <c r="AK11" s="233"/>
      <c r="AL11" s="234"/>
      <c r="AM11" s="233"/>
      <c r="AN11" s="234"/>
      <c r="AO11" s="231"/>
      <c r="AP11" s="231"/>
      <c r="AQ11" s="231"/>
      <c r="AR11" s="233"/>
      <c r="AS11" s="234"/>
      <c r="AT11" s="233"/>
      <c r="AU11" s="234"/>
      <c r="AV11" s="231"/>
      <c r="AW11" s="231"/>
      <c r="AX11" s="231"/>
      <c r="AY11" s="231"/>
      <c r="AZ11" s="233"/>
      <c r="BA11" s="87"/>
      <c r="BB11" s="231"/>
      <c r="BC11" s="231"/>
      <c r="BD11" s="80"/>
      <c r="BE11" s="231"/>
      <c r="BF11" s="231"/>
      <c r="BG11" s="231"/>
      <c r="BH11" s="233"/>
      <c r="BI11" s="234"/>
      <c r="BJ11" s="231"/>
      <c r="BK11" s="233"/>
      <c r="BL11" s="236"/>
      <c r="BM11" s="234"/>
      <c r="BN11" s="233"/>
      <c r="BO11" s="234"/>
      <c r="BP11" s="231"/>
      <c r="BQ11" s="233"/>
    </row>
    <row r="12" spans="1:69">
      <c r="A12" s="63" t="s">
        <v>65</v>
      </c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94">
        <v>549349</v>
      </c>
      <c r="N12" s="92">
        <v>555983</v>
      </c>
      <c r="O12" s="60">
        <v>555983</v>
      </c>
      <c r="P12" s="93">
        <v>555282</v>
      </c>
      <c r="Q12" s="93">
        <v>550981</v>
      </c>
      <c r="R12" s="91">
        <v>548844</v>
      </c>
      <c r="S12" s="91">
        <v>548968</v>
      </c>
      <c r="T12" s="57">
        <v>536138</v>
      </c>
      <c r="U12" s="61">
        <v>536138</v>
      </c>
      <c r="V12" s="60">
        <v>536138</v>
      </c>
      <c r="W12" s="94">
        <v>545857</v>
      </c>
      <c r="X12" s="94">
        <v>536138</v>
      </c>
      <c r="Y12" s="92">
        <v>536989</v>
      </c>
      <c r="Z12" s="91">
        <v>536989</v>
      </c>
      <c r="AA12" s="91">
        <v>536989</v>
      </c>
      <c r="AB12" s="91">
        <v>536989</v>
      </c>
      <c r="AC12" s="91">
        <v>536989</v>
      </c>
      <c r="AD12" s="91">
        <v>536989</v>
      </c>
      <c r="AE12" s="91">
        <v>536989</v>
      </c>
      <c r="AF12" s="90">
        <v>536989</v>
      </c>
      <c r="AG12" s="167"/>
      <c r="AH12" s="90">
        <v>541592</v>
      </c>
      <c r="AI12" s="93">
        <v>554531</v>
      </c>
      <c r="AJ12" s="57">
        <v>552547</v>
      </c>
      <c r="AK12" s="60">
        <v>552923</v>
      </c>
      <c r="AL12" s="57">
        <v>545745</v>
      </c>
      <c r="AM12" s="60">
        <v>545776</v>
      </c>
      <c r="AN12" s="92">
        <v>539802.77</v>
      </c>
      <c r="AO12" s="91">
        <v>539792</v>
      </c>
      <c r="AP12" s="61">
        <v>559529</v>
      </c>
      <c r="AQ12" s="61">
        <v>552206</v>
      </c>
      <c r="AR12" s="60">
        <v>550788</v>
      </c>
      <c r="AS12" s="57">
        <v>545164</v>
      </c>
      <c r="AT12" s="60">
        <v>545917</v>
      </c>
      <c r="AU12" s="57">
        <v>558070</v>
      </c>
      <c r="AV12" s="61">
        <v>558070</v>
      </c>
      <c r="AW12" s="61">
        <v>558070</v>
      </c>
      <c r="AX12" s="91">
        <v>559529</v>
      </c>
      <c r="AY12" s="61">
        <v>557546</v>
      </c>
      <c r="AZ12" s="60">
        <v>549583</v>
      </c>
      <c r="BA12" s="92">
        <v>539802.77</v>
      </c>
      <c r="BB12" s="91">
        <v>539792</v>
      </c>
      <c r="BC12" s="91">
        <v>546180</v>
      </c>
      <c r="BD12" s="61">
        <v>557546</v>
      </c>
      <c r="BE12" s="61">
        <v>550788</v>
      </c>
      <c r="BF12" s="61">
        <v>550788</v>
      </c>
      <c r="BG12" s="61">
        <v>550788</v>
      </c>
      <c r="BH12" s="60">
        <v>550788</v>
      </c>
      <c r="BI12" s="167"/>
      <c r="BJ12" s="91">
        <v>536200</v>
      </c>
      <c r="BK12" s="90">
        <v>536200</v>
      </c>
      <c r="BL12" s="94"/>
      <c r="BM12" s="92">
        <v>536989</v>
      </c>
      <c r="BN12" s="90">
        <v>540465</v>
      </c>
      <c r="BO12" s="92">
        <v>559529</v>
      </c>
      <c r="BP12" s="91">
        <v>559529</v>
      </c>
      <c r="BQ12" s="90">
        <v>559529</v>
      </c>
    </row>
    <row r="13" spans="1:69">
      <c r="A13" s="63" t="s">
        <v>64</v>
      </c>
      <c r="B13" s="167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89">
        <v>2110547</v>
      </c>
      <c r="N13" s="84">
        <v>2094648</v>
      </c>
      <c r="O13" s="83">
        <v>2094648</v>
      </c>
      <c r="P13" s="88">
        <v>2095297</v>
      </c>
      <c r="Q13" s="88">
        <v>2109330</v>
      </c>
      <c r="R13" s="79">
        <v>2093177</v>
      </c>
      <c r="S13" s="79">
        <v>2093193</v>
      </c>
      <c r="T13" s="84">
        <v>2101909</v>
      </c>
      <c r="U13" s="79">
        <v>2101909</v>
      </c>
      <c r="V13" s="83">
        <v>2101909</v>
      </c>
      <c r="W13" s="89">
        <v>2092357</v>
      </c>
      <c r="X13" s="89">
        <v>2101909</v>
      </c>
      <c r="Y13" s="84">
        <v>2110364</v>
      </c>
      <c r="Z13" s="79">
        <v>2110364</v>
      </c>
      <c r="AA13" s="79">
        <v>2110364</v>
      </c>
      <c r="AB13" s="79">
        <v>2110364</v>
      </c>
      <c r="AC13" s="79">
        <v>2110364</v>
      </c>
      <c r="AD13" s="79">
        <v>2110364</v>
      </c>
      <c r="AE13" s="79">
        <v>2110364</v>
      </c>
      <c r="AF13" s="83">
        <v>2110364</v>
      </c>
      <c r="AG13" s="167"/>
      <c r="AH13" s="83">
        <v>2110724</v>
      </c>
      <c r="AI13" s="88">
        <v>2099669</v>
      </c>
      <c r="AJ13" s="84">
        <v>2101885</v>
      </c>
      <c r="AK13" s="83">
        <v>2101459</v>
      </c>
      <c r="AL13" s="87">
        <v>2108178</v>
      </c>
      <c r="AM13" s="86">
        <v>2108410</v>
      </c>
      <c r="AN13" s="85">
        <v>2111039.02</v>
      </c>
      <c r="AO13" s="79">
        <v>2111025</v>
      </c>
      <c r="AP13" s="80">
        <v>2105460</v>
      </c>
      <c r="AQ13" s="80">
        <v>2102328</v>
      </c>
      <c r="AR13" s="86">
        <v>2109271</v>
      </c>
      <c r="AS13" s="84">
        <v>2107641</v>
      </c>
      <c r="AT13" s="86">
        <v>2107457</v>
      </c>
      <c r="AU13" s="84">
        <v>2105913</v>
      </c>
      <c r="AV13" s="79">
        <v>2105913</v>
      </c>
      <c r="AW13" s="79">
        <v>2105913</v>
      </c>
      <c r="AX13" s="79">
        <v>2105460</v>
      </c>
      <c r="AY13" s="80">
        <v>2099956</v>
      </c>
      <c r="AZ13" s="86">
        <v>2107719</v>
      </c>
      <c r="BA13" s="85">
        <v>2111039.02</v>
      </c>
      <c r="BB13" s="79">
        <v>2111025</v>
      </c>
      <c r="BC13" s="79">
        <v>2105828</v>
      </c>
      <c r="BD13" s="80">
        <v>2099956</v>
      </c>
      <c r="BE13" s="80">
        <v>2109271</v>
      </c>
      <c r="BF13" s="80">
        <v>2109271</v>
      </c>
      <c r="BG13" s="80">
        <v>2109271</v>
      </c>
      <c r="BH13" s="86">
        <v>2109271</v>
      </c>
      <c r="BI13" s="167"/>
      <c r="BJ13" s="79">
        <v>2101920</v>
      </c>
      <c r="BK13" s="83">
        <v>2101920</v>
      </c>
      <c r="BL13" s="89"/>
      <c r="BM13" s="84">
        <v>2110364</v>
      </c>
      <c r="BN13" s="83">
        <v>2110790</v>
      </c>
      <c r="BO13" s="84">
        <v>2105460</v>
      </c>
      <c r="BP13" s="79">
        <v>2105460</v>
      </c>
      <c r="BQ13" s="83">
        <v>2105460</v>
      </c>
    </row>
    <row r="14" spans="1:69" ht="7.5" customHeight="1">
      <c r="A14" s="82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79"/>
      <c r="N14" s="79"/>
      <c r="O14" s="79"/>
      <c r="P14" s="80"/>
      <c r="Q14" s="80"/>
      <c r="R14" s="79"/>
      <c r="S14" s="79"/>
      <c r="T14" s="61"/>
      <c r="U14" s="58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58"/>
      <c r="AH14" s="79"/>
      <c r="AI14" s="80"/>
      <c r="AJ14" s="79"/>
      <c r="AK14" s="79"/>
      <c r="AL14" s="80"/>
      <c r="AM14" s="80"/>
      <c r="AN14" s="81"/>
      <c r="AO14" s="79"/>
      <c r="AP14" s="80"/>
      <c r="AQ14" s="80"/>
      <c r="AR14" s="80"/>
      <c r="AS14" s="79"/>
      <c r="AT14" s="80"/>
      <c r="AU14" s="79"/>
      <c r="AV14" s="79"/>
      <c r="AW14" s="79"/>
      <c r="AX14" s="79"/>
      <c r="AY14" s="80"/>
      <c r="AZ14" s="80"/>
      <c r="BA14" s="81"/>
      <c r="BB14" s="79"/>
      <c r="BC14" s="79"/>
      <c r="BD14" s="80"/>
      <c r="BE14" s="80"/>
      <c r="BF14" s="80"/>
      <c r="BG14" s="80"/>
      <c r="BH14" s="80"/>
      <c r="BI14" s="58"/>
      <c r="BJ14" s="79"/>
      <c r="BK14" s="79"/>
      <c r="BL14" s="79"/>
      <c r="BM14" s="79"/>
      <c r="BN14" s="79"/>
      <c r="BO14" s="79"/>
      <c r="BP14" s="79"/>
      <c r="BQ14" s="79"/>
    </row>
    <row r="15" spans="1:69" ht="7.5" customHeight="1">
      <c r="A15" s="78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3"/>
      <c r="N15" s="73"/>
      <c r="O15" s="73"/>
      <c r="P15" s="75"/>
      <c r="Q15" s="75"/>
      <c r="R15" s="73"/>
      <c r="S15" s="73"/>
      <c r="T15" s="77"/>
      <c r="U15" s="74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4"/>
      <c r="AH15" s="73"/>
      <c r="AI15" s="75"/>
      <c r="AJ15" s="73"/>
      <c r="AK15" s="73"/>
      <c r="AL15" s="75"/>
      <c r="AM15" s="75"/>
      <c r="AN15" s="76"/>
      <c r="AO15" s="73"/>
      <c r="AP15" s="75"/>
      <c r="AQ15" s="75"/>
      <c r="AR15" s="75"/>
      <c r="AS15" s="73"/>
      <c r="AT15" s="75"/>
      <c r="AU15" s="73"/>
      <c r="AV15" s="73"/>
      <c r="AW15" s="73"/>
      <c r="AX15" s="73"/>
      <c r="AY15" s="75"/>
      <c r="AZ15" s="75"/>
      <c r="BA15" s="76"/>
      <c r="BB15" s="73"/>
      <c r="BC15" s="73"/>
      <c r="BD15" s="75"/>
      <c r="BE15" s="75"/>
      <c r="BF15" s="75"/>
      <c r="BG15" s="75"/>
      <c r="BH15" s="75"/>
      <c r="BI15" s="74"/>
      <c r="BJ15" s="73"/>
      <c r="BK15" s="73"/>
      <c r="BL15" s="73"/>
      <c r="BM15" s="73"/>
      <c r="BN15" s="73"/>
      <c r="BO15" s="73"/>
      <c r="BP15" s="73"/>
      <c r="BQ15" s="73"/>
    </row>
    <row r="16" spans="1:69" ht="30" customHeight="1">
      <c r="A16" s="46" t="s">
        <v>63</v>
      </c>
      <c r="B16" s="66"/>
      <c r="C16" s="65"/>
      <c r="D16" s="65"/>
      <c r="E16" s="65"/>
      <c r="F16" s="65"/>
      <c r="G16" s="65"/>
      <c r="H16" s="65"/>
      <c r="I16" s="65"/>
      <c r="J16" s="65"/>
      <c r="K16" s="65"/>
      <c r="L16" s="64"/>
      <c r="M16" s="72"/>
      <c r="N16" s="66"/>
      <c r="O16" s="64"/>
      <c r="P16" s="69"/>
      <c r="Q16" s="71"/>
      <c r="R16" s="68"/>
      <c r="S16" s="70"/>
      <c r="T16" s="68"/>
      <c r="U16" s="65"/>
      <c r="V16" s="64"/>
      <c r="W16" s="71"/>
      <c r="X16" s="71"/>
      <c r="Y16" s="66"/>
      <c r="Z16" s="65"/>
      <c r="AA16" s="65"/>
      <c r="AB16" s="65"/>
      <c r="AC16" s="65"/>
      <c r="AD16" s="67"/>
      <c r="AE16" s="67"/>
      <c r="AF16" s="70"/>
      <c r="AG16" s="66"/>
      <c r="AH16" s="64"/>
      <c r="AI16" s="69"/>
      <c r="AJ16" s="68"/>
      <c r="AK16" s="64"/>
      <c r="AL16" s="66"/>
      <c r="AM16" s="64"/>
      <c r="AN16" s="68"/>
      <c r="AO16" s="65"/>
      <c r="AP16" s="65"/>
      <c r="AQ16" s="65"/>
      <c r="AR16" s="64"/>
      <c r="AS16" s="68"/>
      <c r="AT16" s="64"/>
      <c r="AU16" s="66"/>
      <c r="AV16" s="65"/>
      <c r="AW16" s="65"/>
      <c r="AX16" s="65"/>
      <c r="AY16" s="65"/>
      <c r="AZ16" s="64"/>
      <c r="BA16" s="68"/>
      <c r="BB16" s="65"/>
      <c r="BC16" s="65"/>
      <c r="BD16" s="67"/>
      <c r="BE16" s="65"/>
      <c r="BF16" s="65"/>
      <c r="BG16" s="65"/>
      <c r="BH16" s="65"/>
      <c r="BI16" s="66"/>
      <c r="BJ16" s="65"/>
      <c r="BK16" s="64"/>
      <c r="BL16" s="65"/>
      <c r="BM16" s="66"/>
      <c r="BN16" s="64"/>
      <c r="BO16" s="65"/>
      <c r="BP16" s="65"/>
      <c r="BQ16" s="64"/>
    </row>
    <row r="17" spans="1:69" ht="7.5" customHeight="1">
      <c r="A17" s="46"/>
      <c r="B17" s="66"/>
      <c r="C17" s="65"/>
      <c r="D17" s="65"/>
      <c r="E17" s="65"/>
      <c r="F17" s="65"/>
      <c r="G17" s="65"/>
      <c r="H17" s="65"/>
      <c r="I17" s="65"/>
      <c r="J17" s="65"/>
      <c r="K17" s="65"/>
      <c r="L17" s="64"/>
      <c r="M17" s="72"/>
      <c r="N17" s="66"/>
      <c r="O17" s="64"/>
      <c r="P17" s="69"/>
      <c r="Q17" s="71"/>
      <c r="R17" s="68"/>
      <c r="S17" s="70"/>
      <c r="T17" s="68"/>
      <c r="U17" s="65"/>
      <c r="V17" s="64"/>
      <c r="W17" s="71"/>
      <c r="X17" s="71"/>
      <c r="Y17" s="66"/>
      <c r="Z17" s="65"/>
      <c r="AA17" s="65"/>
      <c r="AB17" s="65"/>
      <c r="AC17" s="65"/>
      <c r="AD17" s="67"/>
      <c r="AE17" s="67"/>
      <c r="AF17" s="70"/>
      <c r="AG17" s="66"/>
      <c r="AH17" s="64"/>
      <c r="AI17" s="69"/>
      <c r="AJ17" s="68"/>
      <c r="AK17" s="64"/>
      <c r="AL17" s="66"/>
      <c r="AM17" s="64"/>
      <c r="AN17" s="68"/>
      <c r="AO17" s="65"/>
      <c r="AP17" s="65"/>
      <c r="AQ17" s="65"/>
      <c r="AR17" s="64"/>
      <c r="AS17" s="68"/>
      <c r="AT17" s="64"/>
      <c r="AU17" s="66"/>
      <c r="AV17" s="65"/>
      <c r="AW17" s="65"/>
      <c r="AX17" s="65"/>
      <c r="AY17" s="65"/>
      <c r="AZ17" s="64"/>
      <c r="BA17" s="68"/>
      <c r="BB17" s="65"/>
      <c r="BC17" s="65"/>
      <c r="BD17" s="67"/>
      <c r="BE17" s="65"/>
      <c r="BF17" s="65"/>
      <c r="BG17" s="65"/>
      <c r="BH17" s="65"/>
      <c r="BI17" s="66"/>
      <c r="BJ17" s="65"/>
      <c r="BK17" s="64"/>
      <c r="BL17" s="65"/>
      <c r="BM17" s="66"/>
      <c r="BN17" s="64"/>
      <c r="BO17" s="65"/>
      <c r="BP17" s="65"/>
      <c r="BQ17" s="64"/>
    </row>
    <row r="18" spans="1:69" ht="17">
      <c r="A18" s="63" t="s">
        <v>62</v>
      </c>
      <c r="B18" s="40">
        <v>61.960855200393652</v>
      </c>
      <c r="C18" s="39">
        <v>64.252301493102991</v>
      </c>
      <c r="D18" s="39">
        <v>64.306105073371057</v>
      </c>
      <c r="E18" s="39">
        <v>64.088397790055254</v>
      </c>
      <c r="F18" s="39">
        <v>64.49768253777161</v>
      </c>
      <c r="G18" s="39">
        <v>64.314177539724326</v>
      </c>
      <c r="H18" s="39">
        <v>64.379741521484902</v>
      </c>
      <c r="I18" s="39">
        <v>63.671839731950264</v>
      </c>
      <c r="J18" s="39">
        <v>63.449392388871125</v>
      </c>
      <c r="K18" s="39">
        <v>63.576451234314028</v>
      </c>
      <c r="L18" s="38">
        <v>62.812284092160724</v>
      </c>
      <c r="M18" s="43">
        <v>61.942740490938746</v>
      </c>
      <c r="N18" s="40">
        <v>63.969578115356292</v>
      </c>
      <c r="O18" s="38">
        <v>60.54233536247925</v>
      </c>
      <c r="P18" s="45">
        <v>63.454232488974441</v>
      </c>
      <c r="Q18" s="43">
        <v>61.827183827759072</v>
      </c>
      <c r="R18" s="42">
        <v>63.066638175768496</v>
      </c>
      <c r="S18" s="44">
        <v>63.323758886919677</v>
      </c>
      <c r="T18" s="42">
        <v>57.416363763805862</v>
      </c>
      <c r="U18" s="39">
        <v>57.52989797751912</v>
      </c>
      <c r="V18" s="38">
        <v>56.933483652762114</v>
      </c>
      <c r="W18" s="43">
        <v>65.441519394306255</v>
      </c>
      <c r="X18" s="43">
        <v>63.180937270928943</v>
      </c>
      <c r="Y18" s="40">
        <v>59.98836366605763</v>
      </c>
      <c r="Z18" s="39">
        <v>59.881575211907375</v>
      </c>
      <c r="AA18" s="39">
        <v>59.509727943875689</v>
      </c>
      <c r="AB18" s="39">
        <v>57.921898659854328</v>
      </c>
      <c r="AC18" s="39">
        <v>60.014535330064589</v>
      </c>
      <c r="AD18" s="41">
        <v>54.958289597259828</v>
      </c>
      <c r="AE18" s="41">
        <v>60.279848840772139</v>
      </c>
      <c r="AF18" s="44">
        <v>59.70883439563773</v>
      </c>
      <c r="AG18" s="40">
        <v>62.103381797734762</v>
      </c>
      <c r="AH18" s="38">
        <v>62.36469027166703</v>
      </c>
      <c r="AI18" s="43">
        <v>61.292014687487388</v>
      </c>
      <c r="AJ18" s="42">
        <v>58.937720140890164</v>
      </c>
      <c r="AK18" s="38">
        <v>59.572280899782314</v>
      </c>
      <c r="AL18" s="40">
        <v>63.262233628712025</v>
      </c>
      <c r="AM18" s="38">
        <v>63.177454320222985</v>
      </c>
      <c r="AN18" s="42">
        <v>61.747035324462921</v>
      </c>
      <c r="AO18" s="39">
        <v>61.058713925322664</v>
      </c>
      <c r="AP18" s="39">
        <v>62.686325831455335</v>
      </c>
      <c r="AQ18" s="39">
        <v>61.860612180369841</v>
      </c>
      <c r="AR18" s="38">
        <v>62.057581496146724</v>
      </c>
      <c r="AS18" s="42">
        <v>62.984747283421392</v>
      </c>
      <c r="AT18" s="38">
        <v>63.229641049567405</v>
      </c>
      <c r="AU18" s="40">
        <v>61.903200484891848</v>
      </c>
      <c r="AV18" s="39">
        <v>61.639135580241266</v>
      </c>
      <c r="AW18" s="39">
        <v>61.484063745019924</v>
      </c>
      <c r="AX18" s="39">
        <v>61.408088678260171</v>
      </c>
      <c r="AY18" s="39">
        <v>61.359102619365053</v>
      </c>
      <c r="AZ18" s="38">
        <v>63.60431208786742</v>
      </c>
      <c r="BA18" s="42">
        <v>62.683504180593502</v>
      </c>
      <c r="BB18" s="39">
        <v>62.073133877304308</v>
      </c>
      <c r="BC18" s="39">
        <v>61.598043212392994</v>
      </c>
      <c r="BD18" s="41">
        <v>61.408479206718617</v>
      </c>
      <c r="BE18" s="39">
        <v>61.40216268197117</v>
      </c>
      <c r="BF18" s="39">
        <v>62.173256003920926</v>
      </c>
      <c r="BG18" s="39">
        <v>62.33937731728377</v>
      </c>
      <c r="BH18" s="39">
        <v>61.704566017250755</v>
      </c>
      <c r="BI18" s="40">
        <v>63.844642376245524</v>
      </c>
      <c r="BJ18" s="39">
        <v>62.690213242404198</v>
      </c>
      <c r="BK18" s="38">
        <v>62.252237525031674</v>
      </c>
      <c r="BL18" s="39"/>
      <c r="BM18" s="40">
        <v>61.022767428946437</v>
      </c>
      <c r="BN18" s="38">
        <v>59.516108164057449</v>
      </c>
      <c r="BO18" s="39">
        <v>3.9740489813506978</v>
      </c>
      <c r="BP18" s="39">
        <v>49.683179723502306</v>
      </c>
      <c r="BQ18" s="38">
        <v>71.07848101265823</v>
      </c>
    </row>
    <row r="19" spans="1:69" ht="17">
      <c r="A19" s="63" t="s">
        <v>61</v>
      </c>
      <c r="B19" s="40">
        <v>0.70295945932375292</v>
      </c>
      <c r="C19" s="39">
        <v>0.67822982016935784</v>
      </c>
      <c r="D19" s="39">
        <v>0.69114038162968894</v>
      </c>
      <c r="E19" s="39">
        <v>0.69311903566047206</v>
      </c>
      <c r="F19" s="39">
        <v>0.68219667328798717</v>
      </c>
      <c r="G19" s="39">
        <v>0.69561069650505303</v>
      </c>
      <c r="H19" s="39">
        <v>0.67968055014143358</v>
      </c>
      <c r="I19" s="39">
        <v>0.62197165013091482</v>
      </c>
      <c r="J19" s="39">
        <v>0.77950111928365851</v>
      </c>
      <c r="K19" s="39">
        <v>0.67207671705570216</v>
      </c>
      <c r="L19" s="38">
        <v>0.78102314031381104</v>
      </c>
      <c r="M19" s="43">
        <v>0.72049714302868983</v>
      </c>
      <c r="N19" s="40">
        <v>0.79638441475700328</v>
      </c>
      <c r="O19" s="38">
        <v>0.8552598480656034</v>
      </c>
      <c r="P19" s="45">
        <v>0.79445106486998507</v>
      </c>
      <c r="Q19" s="43">
        <v>0.78067219985208336</v>
      </c>
      <c r="R19" s="42">
        <v>0.75297373749707464</v>
      </c>
      <c r="S19" s="44">
        <v>0.75373301554319694</v>
      </c>
      <c r="T19" s="42">
        <v>0.8811719587050777</v>
      </c>
      <c r="U19" s="39">
        <v>0.85850619921336868</v>
      </c>
      <c r="V19" s="38">
        <v>0.88581091963279102</v>
      </c>
      <c r="W19" s="43">
        <v>0.63506554074838517</v>
      </c>
      <c r="X19" s="43">
        <v>0.73302740317511317</v>
      </c>
      <c r="Y19" s="40">
        <v>0.82679214853678207</v>
      </c>
      <c r="Z19" s="39">
        <v>0.84154601127468875</v>
      </c>
      <c r="AA19" s="39">
        <v>0.87694252967328801</v>
      </c>
      <c r="AB19" s="39">
        <v>0.92708000700460425</v>
      </c>
      <c r="AC19" s="39">
        <v>0.80865568669198407</v>
      </c>
      <c r="AD19" s="41">
        <v>1.1159604441743551</v>
      </c>
      <c r="AE19" s="41">
        <v>0.79664998467980797</v>
      </c>
      <c r="AF19" s="44">
        <v>0.85821637518708038</v>
      </c>
      <c r="AG19" s="40">
        <v>0.7932364045304845</v>
      </c>
      <c r="AH19" s="38">
        <v>0.82807059551245621</v>
      </c>
      <c r="AI19" s="43">
        <v>0.69604164144776659</v>
      </c>
      <c r="AJ19" s="42">
        <v>0.70044828690361827</v>
      </c>
      <c r="AK19" s="38">
        <v>0.6853180682093043</v>
      </c>
      <c r="AL19" s="40">
        <v>0.77802140064060465</v>
      </c>
      <c r="AM19" s="38">
        <v>0.7592483441393022</v>
      </c>
      <c r="AN19" s="42">
        <v>0.87026726641712038</v>
      </c>
      <c r="AO19" s="39">
        <v>0.84789230720917819</v>
      </c>
      <c r="AP19" s="39">
        <v>0.76804139338878052</v>
      </c>
      <c r="AQ19" s="39">
        <v>0.80576889732056345</v>
      </c>
      <c r="AR19" s="38">
        <v>0.80002430453583406</v>
      </c>
      <c r="AS19" s="42">
        <v>0.80749676004386406</v>
      </c>
      <c r="AT19" s="38">
        <v>0.80127392411225939</v>
      </c>
      <c r="AU19" s="40">
        <v>0.85452251070637231</v>
      </c>
      <c r="AV19" s="39">
        <v>0.90499537557308096</v>
      </c>
      <c r="AW19" s="39">
        <v>0.90637450199203196</v>
      </c>
      <c r="AX19" s="39">
        <v>0.90365074902606535</v>
      </c>
      <c r="AY19" s="39">
        <v>0.91221668654831234</v>
      </c>
      <c r="AZ19" s="38">
        <v>0.78235335954725105</v>
      </c>
      <c r="BA19" s="42">
        <v>0.7822738771322042</v>
      </c>
      <c r="BB19" s="39">
        <v>0.75551526140828029</v>
      </c>
      <c r="BC19" s="39">
        <v>0.79494496534855297</v>
      </c>
      <c r="BD19" s="41">
        <v>0.78923403824749594</v>
      </c>
      <c r="BE19" s="39">
        <v>0.79796212748979523</v>
      </c>
      <c r="BF19" s="39">
        <v>0.7453847410553831</v>
      </c>
      <c r="BG19" s="39">
        <v>0.74153080400223481</v>
      </c>
      <c r="BH19" s="39">
        <v>0.76401873856485125</v>
      </c>
      <c r="BI19" s="40">
        <v>0.76801085189359553</v>
      </c>
      <c r="BJ19" s="39">
        <v>0.75321899333299402</v>
      </c>
      <c r="BK19" s="38">
        <v>0.76627569577833188</v>
      </c>
      <c r="BL19" s="39"/>
      <c r="BM19" s="40">
        <v>0.83800292796203746</v>
      </c>
      <c r="BN19" s="38">
        <v>0.90567990684435251</v>
      </c>
      <c r="BO19" s="39">
        <v>2.3940054104522279E-2</v>
      </c>
      <c r="BP19" s="39">
        <v>0.58632323897300853</v>
      </c>
      <c r="BQ19" s="38">
        <v>0.58734177215189876</v>
      </c>
    </row>
    <row r="20" spans="1:69" ht="17">
      <c r="A20" s="63" t="s">
        <v>60</v>
      </c>
      <c r="B20" s="40">
        <v>16.630012352001927</v>
      </c>
      <c r="C20" s="39">
        <v>16.526864882656263</v>
      </c>
      <c r="D20" s="39">
        <v>16.316922922822656</v>
      </c>
      <c r="E20" s="39">
        <v>16.604721245605226</v>
      </c>
      <c r="F20" s="39">
        <v>16.302494030779105</v>
      </c>
      <c r="G20" s="39">
        <v>16.346851367868744</v>
      </c>
      <c r="H20" s="39">
        <v>16.492248643137724</v>
      </c>
      <c r="I20" s="39">
        <v>16.311708114723672</v>
      </c>
      <c r="J20" s="39">
        <v>16.529421170450913</v>
      </c>
      <c r="K20" s="39">
        <v>16.611329006630488</v>
      </c>
      <c r="L20" s="38">
        <v>15.610449689092711</v>
      </c>
      <c r="M20" s="43">
        <v>15.890964765688327</v>
      </c>
      <c r="N20" s="40">
        <v>16.286061281780714</v>
      </c>
      <c r="O20" s="38">
        <v>16.310308396639332</v>
      </c>
      <c r="P20" s="45">
        <v>16.367728990334179</v>
      </c>
      <c r="Q20" s="43">
        <v>16.414660202153016</v>
      </c>
      <c r="R20" s="42">
        <v>16.626474149597566</v>
      </c>
      <c r="S20" s="44">
        <v>16.307115647089979</v>
      </c>
      <c r="T20" s="42">
        <v>15.901148527541631</v>
      </c>
      <c r="U20" s="39">
        <v>15.732625232096153</v>
      </c>
      <c r="V20" s="38">
        <v>15.682879690771459</v>
      </c>
      <c r="W20" s="43">
        <v>15.916330115006401</v>
      </c>
      <c r="X20" s="43">
        <v>16.196893168787089</v>
      </c>
      <c r="Y20" s="40">
        <v>16.699159938347844</v>
      </c>
      <c r="Z20" s="39">
        <v>16.912033094050372</v>
      </c>
      <c r="AA20" s="39">
        <v>17.018803279357186</v>
      </c>
      <c r="AB20" s="39">
        <v>17.985352135889322</v>
      </c>
      <c r="AC20" s="39">
        <v>17.790425107223648</v>
      </c>
      <c r="AD20" s="41">
        <v>23.081597701784435</v>
      </c>
      <c r="AE20" s="41">
        <v>17.567153508323969</v>
      </c>
      <c r="AF20" s="44">
        <v>18.503982333301931</v>
      </c>
      <c r="AG20" s="40">
        <v>16.898947706643103</v>
      </c>
      <c r="AH20" s="38">
        <v>16.611295681063126</v>
      </c>
      <c r="AI20" s="43">
        <v>16.66464915466247</v>
      </c>
      <c r="AJ20" s="42">
        <v>15.680035222542427</v>
      </c>
      <c r="AK20" s="38">
        <v>15.641377086188825</v>
      </c>
      <c r="AL20" s="40">
        <v>16.601157938344329</v>
      </c>
      <c r="AM20" s="38">
        <v>16.58358225356897</v>
      </c>
      <c r="AN20" s="42">
        <v>18.747444245226642</v>
      </c>
      <c r="AO20" s="39">
        <v>18.109304832986151</v>
      </c>
      <c r="AP20" s="39">
        <v>16.634159651551744</v>
      </c>
      <c r="AQ20" s="39">
        <v>16.788551961894271</v>
      </c>
      <c r="AR20" s="38">
        <v>16.800510395252516</v>
      </c>
      <c r="AS20" s="42">
        <v>16.399162595952546</v>
      </c>
      <c r="AT20" s="38">
        <v>16.187761808647672</v>
      </c>
      <c r="AU20" s="40">
        <v>16.365099710853432</v>
      </c>
      <c r="AV20" s="39">
        <v>16.160631706662159</v>
      </c>
      <c r="AW20" s="39">
        <v>16.324701195219127</v>
      </c>
      <c r="AX20" s="39">
        <v>16.215510663078838</v>
      </c>
      <c r="AY20" s="39">
        <v>16.199364455627173</v>
      </c>
      <c r="AZ20" s="38">
        <v>16.03316365409821</v>
      </c>
      <c r="BA20" s="42">
        <v>16.305838607755685</v>
      </c>
      <c r="BB20" s="39">
        <v>16.188173667774755</v>
      </c>
      <c r="BC20" s="39">
        <v>16.275988585405628</v>
      </c>
      <c r="BD20" s="41">
        <v>16.341191945765459</v>
      </c>
      <c r="BE20" s="39">
        <v>16.491217301455769</v>
      </c>
      <c r="BF20" s="39">
        <v>16.296356804443718</v>
      </c>
      <c r="BG20" s="39">
        <v>16.05972878256895</v>
      </c>
      <c r="BH20" s="39">
        <v>16.386191366588257</v>
      </c>
      <c r="BI20" s="40">
        <v>15.430036206225873</v>
      </c>
      <c r="BJ20" s="39">
        <v>15.939742480533361</v>
      </c>
      <c r="BK20" s="38">
        <v>16.142874657730189</v>
      </c>
      <c r="BL20" s="39"/>
      <c r="BM20" s="40">
        <v>15.942248472916351</v>
      </c>
      <c r="BN20" s="38">
        <v>16.282333270300665</v>
      </c>
      <c r="BO20" s="39">
        <v>1.388523138062292</v>
      </c>
      <c r="BP20" s="39">
        <v>11.088709677419354</v>
      </c>
      <c r="BQ20" s="38">
        <v>7.2101265822784812</v>
      </c>
    </row>
    <row r="21" spans="1:69" ht="17">
      <c r="A21" s="63" t="s">
        <v>59</v>
      </c>
      <c r="B21" s="40">
        <v>5.2922805009088254</v>
      </c>
      <c r="C21" s="39">
        <v>4.6279211258615005</v>
      </c>
      <c r="D21" s="39">
        <v>4.7578504532478592</v>
      </c>
      <c r="E21" s="39">
        <v>4.7614264188849829</v>
      </c>
      <c r="F21" s="39">
        <v>4.6248921527317952</v>
      </c>
      <c r="G21" s="39">
        <v>4.6605916665838558</v>
      </c>
      <c r="H21" s="39">
        <v>4.6078343178706014</v>
      </c>
      <c r="I21" s="39">
        <v>4.6346919735561718</v>
      </c>
      <c r="J21" s="39">
        <v>5.4565078349856098</v>
      </c>
      <c r="K21" s="39">
        <v>4.7747539898285698</v>
      </c>
      <c r="L21" s="38">
        <v>5.4070832790956151</v>
      </c>
      <c r="M21" s="43">
        <v>5.3036595250723</v>
      </c>
      <c r="N21" s="40">
        <v>4.907718955940032</v>
      </c>
      <c r="O21" s="38">
        <v>5.7252100417568048</v>
      </c>
      <c r="P21" s="45">
        <v>4.9704117904686242</v>
      </c>
      <c r="Q21" s="43">
        <v>5.4338893910756854</v>
      </c>
      <c r="R21" s="42">
        <v>5.0469591053857981</v>
      </c>
      <c r="S21" s="44">
        <v>5.0418627391065209</v>
      </c>
      <c r="T21" s="42">
        <v>6.8891625862396983</v>
      </c>
      <c r="U21" s="39">
        <v>6.8181364425898936</v>
      </c>
      <c r="V21" s="38">
        <v>7.0462232243517473</v>
      </c>
      <c r="W21" s="43">
        <v>4.207309207458052</v>
      </c>
      <c r="X21" s="43">
        <v>4.9805697530802213</v>
      </c>
      <c r="Y21" s="40">
        <v>5.8283742816605253</v>
      </c>
      <c r="Z21" s="39">
        <v>5.8502656446445229</v>
      </c>
      <c r="AA21" s="39">
        <v>5.9754456091691495</v>
      </c>
      <c r="AB21" s="39">
        <v>6.4998609379989469</v>
      </c>
      <c r="AC21" s="39">
        <v>5.7527151382391777</v>
      </c>
      <c r="AD21" s="41">
        <v>7.8890669023810842</v>
      </c>
      <c r="AE21" s="41">
        <v>5.7808191195996317</v>
      </c>
      <c r="AF21" s="44">
        <v>6.0389127863773826</v>
      </c>
      <c r="AG21" s="40">
        <v>5.3317535545023702</v>
      </c>
      <c r="AH21" s="38">
        <v>5.4772380353775718</v>
      </c>
      <c r="AI21" s="43">
        <v>5.2051809708267767</v>
      </c>
      <c r="AJ21" s="42">
        <v>6.3640730067243032</v>
      </c>
      <c r="AK21" s="38">
        <v>6.1073933725711518</v>
      </c>
      <c r="AL21" s="40">
        <v>4.9106285806666738</v>
      </c>
      <c r="AM21" s="38">
        <v>4.8352131389923976</v>
      </c>
      <c r="AN21" s="42">
        <v>5.0538412338921939</v>
      </c>
      <c r="AO21" s="39">
        <v>5.265306549706378</v>
      </c>
      <c r="AP21" s="39">
        <v>5.4672420239911874</v>
      </c>
      <c r="AQ21" s="39">
        <v>5.742378344195914</v>
      </c>
      <c r="AR21" s="38">
        <v>5.7014390310591718</v>
      </c>
      <c r="AS21" s="42">
        <v>5.5328481706709196</v>
      </c>
      <c r="AT21" s="38">
        <v>5.5784893450853499</v>
      </c>
      <c r="AU21" s="40">
        <v>5.59414155264753</v>
      </c>
      <c r="AV21" s="39">
        <v>5.857607430907084</v>
      </c>
      <c r="AW21" s="39">
        <v>5.8366533864541843</v>
      </c>
      <c r="AX21" s="39">
        <v>5.913892124181694</v>
      </c>
      <c r="AY21" s="39">
        <v>5.9143719237747723</v>
      </c>
      <c r="AZ21" s="38">
        <v>5.4561526503490105</v>
      </c>
      <c r="BA21" s="42">
        <v>5.1914539118773551</v>
      </c>
      <c r="BB21" s="39">
        <v>5.3792686612269556</v>
      </c>
      <c r="BC21" s="39">
        <v>5.5238483489604571</v>
      </c>
      <c r="BD21" s="41">
        <v>5.5246382677324712</v>
      </c>
      <c r="BE21" s="39">
        <v>5.5243531903139678</v>
      </c>
      <c r="BF21" s="39">
        <v>5.2993791864074504</v>
      </c>
      <c r="BG21" s="39">
        <v>5.3227690588653571</v>
      </c>
      <c r="BH21" s="39">
        <v>5.5190300983171499</v>
      </c>
      <c r="BI21" s="40">
        <v>5.3461534625320413</v>
      </c>
      <c r="BJ21" s="39">
        <v>5.4252124790065652</v>
      </c>
      <c r="BK21" s="38">
        <v>5.353712861171279</v>
      </c>
      <c r="BL21" s="39"/>
      <c r="BM21" s="40">
        <v>5.7953455500025246</v>
      </c>
      <c r="BN21" s="38">
        <v>6.160613871831365</v>
      </c>
      <c r="BO21" s="39">
        <v>0.16758037873165596</v>
      </c>
      <c r="BP21" s="39">
        <v>6.68614219881501</v>
      </c>
      <c r="BQ21" s="38">
        <v>3.6759493670886076</v>
      </c>
    </row>
    <row r="22" spans="1:69">
      <c r="A22" s="63" t="s">
        <v>58</v>
      </c>
      <c r="B22" s="40">
        <v>8.9376274114020007E-2</v>
      </c>
      <c r="C22" s="39">
        <v>8.0789140343702923E-2</v>
      </c>
      <c r="D22" s="39">
        <v>9.5157009064957179E-2</v>
      </c>
      <c r="E22" s="39">
        <v>8.0361627322953294E-2</v>
      </c>
      <c r="F22" s="39">
        <v>7.8251971347739702E-2</v>
      </c>
      <c r="G22" s="39">
        <v>8.0492094881298992E-2</v>
      </c>
      <c r="H22" s="39">
        <v>7.6963827001309382E-2</v>
      </c>
      <c r="I22" s="39">
        <v>8.3263946711074094E-2</v>
      </c>
      <c r="J22" s="39">
        <v>0.10393348257115446</v>
      </c>
      <c r="K22" s="39">
        <v>8.1251065793301297E-2</v>
      </c>
      <c r="L22" s="38">
        <v>8.9116742933242538E-2</v>
      </c>
      <c r="M22" s="43">
        <v>8.1055928590727605E-2</v>
      </c>
      <c r="N22" s="40">
        <v>7.3665558365022796E-2</v>
      </c>
      <c r="O22" s="38">
        <v>8.5525984806560346E-2</v>
      </c>
      <c r="P22" s="45">
        <v>8.2500687505729212E-2</v>
      </c>
      <c r="Q22" s="43">
        <v>8.4230421562987934E-2</v>
      </c>
      <c r="R22" s="42">
        <v>7.8349969982803719E-2</v>
      </c>
      <c r="S22" s="44">
        <v>7.9447534070769418E-2</v>
      </c>
      <c r="T22" s="42">
        <v>0.1071424995243674</v>
      </c>
      <c r="U22" s="39">
        <v>0.10381935432347714</v>
      </c>
      <c r="V22" s="38">
        <v>0.10468674504751166</v>
      </c>
      <c r="W22" s="43">
        <v>6.6483423797096569E-2</v>
      </c>
      <c r="X22" s="43">
        <v>7.7319328828059891E-2</v>
      </c>
      <c r="Y22" s="40">
        <v>9.0845063234288384E-2</v>
      </c>
      <c r="Z22" s="39">
        <v>8.9224155412256159E-2</v>
      </c>
      <c r="AA22" s="39">
        <v>8.9733654199127141E-2</v>
      </c>
      <c r="AB22" s="39">
        <v>9.1677911803788634E-2</v>
      </c>
      <c r="AC22" s="39">
        <v>8.4960027842322386E-2</v>
      </c>
      <c r="AD22" s="41">
        <v>7.1819236506270381E-2</v>
      </c>
      <c r="AE22" s="41">
        <v>9.1921152078439372E-2</v>
      </c>
      <c r="AF22" s="44">
        <v>9.1054664196678042E-2</v>
      </c>
      <c r="AG22" s="40">
        <v>8.2335930596835097E-2</v>
      </c>
      <c r="AH22" s="38">
        <v>8.2807059551245621E-2</v>
      </c>
      <c r="AI22" s="43">
        <v>9.2805552193035545E-2</v>
      </c>
      <c r="AJ22" s="42">
        <v>9.6061479346781942E-2</v>
      </c>
      <c r="AK22" s="38">
        <v>9.4735144723050876E-2</v>
      </c>
      <c r="AL22" s="40">
        <v>7.9822974870919175E-2</v>
      </c>
      <c r="AM22" s="38">
        <v>7.89218673513222E-2</v>
      </c>
      <c r="AN22" s="42">
        <v>7.6541578853553963E-2</v>
      </c>
      <c r="AO22" s="39">
        <v>8.4789230720917819E-2</v>
      </c>
      <c r="AP22" s="39">
        <v>9.398401261204814E-2</v>
      </c>
      <c r="AQ22" s="39">
        <v>0.10505594484052916</v>
      </c>
      <c r="AR22" s="38">
        <v>9.8230832329083431E-2</v>
      </c>
      <c r="AS22" s="42">
        <v>8.9721862227095994E-2</v>
      </c>
      <c r="AT22" s="38">
        <v>9.4327183471443185E-2</v>
      </c>
      <c r="AU22" s="40">
        <v>9.0420405202651016E-2</v>
      </c>
      <c r="AV22" s="39">
        <v>9.2488538382743429E-2</v>
      </c>
      <c r="AW22" s="39">
        <v>8.9641434262948211E-2</v>
      </c>
      <c r="AX22" s="39">
        <v>9.6389413229446969E-2</v>
      </c>
      <c r="AY22" s="39">
        <v>9.7236284170534384E-2</v>
      </c>
      <c r="AZ22" s="38">
        <v>9.2459942491947847E-2</v>
      </c>
      <c r="BA22" s="42">
        <v>8.2291148113907184E-2</v>
      </c>
      <c r="BB22" s="39">
        <v>9.0661831368993639E-2</v>
      </c>
      <c r="BC22" s="39">
        <v>9.1724419078679176E-2</v>
      </c>
      <c r="BD22" s="41">
        <v>9.1065465951634131E-2</v>
      </c>
      <c r="BE22" s="39">
        <v>9.104952480332279E-2</v>
      </c>
      <c r="BF22" s="39">
        <v>8.7812448946250607E-2</v>
      </c>
      <c r="BG22" s="39">
        <v>8.634262786327393E-2</v>
      </c>
      <c r="BH22" s="39">
        <v>9.4497054506705286E-2</v>
      </c>
      <c r="BI22" s="40">
        <v>8.8770085478610386E-2</v>
      </c>
      <c r="BJ22" s="39">
        <v>8.651839788284392E-2</v>
      </c>
      <c r="BK22" s="38">
        <v>8.7866279782582046E-2</v>
      </c>
      <c r="BL22" s="39"/>
      <c r="BM22" s="40">
        <v>9.5915997778787426E-2</v>
      </c>
      <c r="BN22" s="38">
        <v>9.6539506553738677E-2</v>
      </c>
      <c r="BO22" s="39">
        <v>2.3940054104522276E-3</v>
      </c>
      <c r="BP22" s="39">
        <v>0.63364055299539168</v>
      </c>
      <c r="BQ22" s="38">
        <v>0.14177215189873421</v>
      </c>
    </row>
    <row r="23" spans="1:69">
      <c r="A23" s="63" t="s">
        <v>57</v>
      </c>
      <c r="B23" s="40">
        <v>4.0570803080970883</v>
      </c>
      <c r="C23" s="39">
        <v>2.7228932486210984</v>
      </c>
      <c r="D23" s="39">
        <v>2.6643962538188011</v>
      </c>
      <c r="E23" s="39">
        <v>2.7423405323957812</v>
      </c>
      <c r="F23" s="39">
        <v>2.6786251730572435</v>
      </c>
      <c r="G23" s="39">
        <v>2.7029444207053492</v>
      </c>
      <c r="H23" s="39">
        <v>2.6787409917338851</v>
      </c>
      <c r="I23" s="39">
        <v>3.7619253032111786</v>
      </c>
      <c r="J23" s="39">
        <v>2.8881515829868887</v>
      </c>
      <c r="K23" s="39">
        <v>3.029360724639135</v>
      </c>
      <c r="L23" s="38">
        <v>3.9351550531195865</v>
      </c>
      <c r="M23" s="43">
        <v>4.7732935725650698</v>
      </c>
      <c r="N23" s="40">
        <v>2.7176618153582734</v>
      </c>
      <c r="O23" s="38">
        <v>4.8800120742566779</v>
      </c>
      <c r="P23" s="45">
        <v>2.8518756174819972</v>
      </c>
      <c r="Q23" s="43">
        <v>4.6121291807050717</v>
      </c>
      <c r="R23" s="42">
        <v>3.2459273278590111</v>
      </c>
      <c r="S23" s="44">
        <v>3.2899427570331436</v>
      </c>
      <c r="T23" s="42">
        <v>7.0894289404908521</v>
      </c>
      <c r="U23" s="39">
        <v>7.1375806097390537</v>
      </c>
      <c r="V23" s="38">
        <v>7.4589305846352065</v>
      </c>
      <c r="W23" s="43">
        <v>2.7684888416999915</v>
      </c>
      <c r="X23" s="43">
        <v>3.5446393605591089</v>
      </c>
      <c r="Y23" s="40">
        <v>4.9403382702691667</v>
      </c>
      <c r="Z23" s="39">
        <v>4.7755201362696198</v>
      </c>
      <c r="AA23" s="39">
        <v>4.8333809193620763</v>
      </c>
      <c r="AB23" s="39">
        <v>5.3358604847598334</v>
      </c>
      <c r="AC23" s="39">
        <v>3.9920976937958708</v>
      </c>
      <c r="AD23" s="41">
        <v>4.2539086238329382</v>
      </c>
      <c r="AE23" s="41">
        <v>4.0955979981615762</v>
      </c>
      <c r="AF23" s="44">
        <v>4.0817608088166022</v>
      </c>
      <c r="AG23" s="40">
        <v>3.5444614025222911</v>
      </c>
      <c r="AH23" s="38">
        <v>3.2823521195614229</v>
      </c>
      <c r="AI23" s="43">
        <v>4.3981761691482069</v>
      </c>
      <c r="AJ23" s="42">
        <v>6.5942203009926352</v>
      </c>
      <c r="AK23" s="38">
        <v>6.2988793033943402</v>
      </c>
      <c r="AL23" s="40">
        <v>2.8594812517050796</v>
      </c>
      <c r="AM23" s="38">
        <v>2.8971318394789161</v>
      </c>
      <c r="AN23" s="42">
        <v>2.6841978337684682</v>
      </c>
      <c r="AO23" s="39">
        <v>3.2764233599564538</v>
      </c>
      <c r="AP23" s="39">
        <v>3.1631178438248457</v>
      </c>
      <c r="AQ23" s="39">
        <v>3.50866456554777</v>
      </c>
      <c r="AR23" s="38">
        <v>3.3925081268291697</v>
      </c>
      <c r="AS23" s="42">
        <v>3.0804506031302958</v>
      </c>
      <c r="AT23" s="38">
        <v>3.0428123700465544</v>
      </c>
      <c r="AU23" s="40">
        <v>3.9844596138750612</v>
      </c>
      <c r="AV23" s="39">
        <v>3.9481666384891554</v>
      </c>
      <c r="AW23" s="39">
        <v>4.0039840637450199</v>
      </c>
      <c r="AX23" s="39">
        <v>3.8656170930559459</v>
      </c>
      <c r="AY23" s="39">
        <v>3.9095000852070525</v>
      </c>
      <c r="AZ23" s="38">
        <v>2.9973278060576503</v>
      </c>
      <c r="BA23" s="42">
        <v>3.7792971726387008</v>
      </c>
      <c r="BB23" s="39">
        <v>3.9689735065981662</v>
      </c>
      <c r="BC23" s="39">
        <v>4.0460660415817378</v>
      </c>
      <c r="BD23" s="41">
        <v>4.1080643529292731</v>
      </c>
      <c r="BE23" s="39">
        <v>4.000040921134743</v>
      </c>
      <c r="BF23" s="39">
        <v>3.9311387028263356</v>
      </c>
      <c r="BG23" s="39">
        <v>3.931129056833766</v>
      </c>
      <c r="BH23" s="39">
        <v>3.900516717936346</v>
      </c>
      <c r="BI23" s="40">
        <v>3.1119400752052182</v>
      </c>
      <c r="BJ23" s="39">
        <v>3.8475240470252938</v>
      </c>
      <c r="BK23" s="38">
        <v>3.9131145531080147</v>
      </c>
      <c r="BL23" s="39"/>
      <c r="BM23" s="40">
        <v>4.5938714725629763</v>
      </c>
      <c r="BN23" s="38">
        <v>5.1454561740497828</v>
      </c>
      <c r="BO23" s="39">
        <v>2.0109645447798714</v>
      </c>
      <c r="BP23" s="39">
        <v>3.5693712969058593</v>
      </c>
      <c r="BQ23" s="38">
        <v>1.0531645569620254</v>
      </c>
    </row>
    <row r="24" spans="1:69">
      <c r="A24" s="63" t="s">
        <v>56</v>
      </c>
      <c r="B24" s="40">
        <v>5.1215617750730571</v>
      </c>
      <c r="C24" s="39">
        <v>4.5979992220304995</v>
      </c>
      <c r="D24" s="39">
        <v>4.5975860169279308</v>
      </c>
      <c r="E24" s="39">
        <v>4.5303867403314912</v>
      </c>
      <c r="F24" s="39">
        <v>4.6248921527317952</v>
      </c>
      <c r="G24" s="39">
        <v>4.6407170752551394</v>
      </c>
      <c r="H24" s="39">
        <v>4.5578578068307891</v>
      </c>
      <c r="I24" s="39">
        <v>4.6647873759818621</v>
      </c>
      <c r="J24" s="39">
        <v>4.5370962583946275</v>
      </c>
      <c r="K24" s="39">
        <v>4.7747539898285698</v>
      </c>
      <c r="L24" s="38">
        <v>4.8563618340025432</v>
      </c>
      <c r="M24" s="43">
        <v>5.1935835726651396</v>
      </c>
      <c r="N24" s="40">
        <v>4.4896171381926058</v>
      </c>
      <c r="O24" s="38">
        <v>5.4736630276198621</v>
      </c>
      <c r="P24" s="45">
        <v>4.6852242287204238</v>
      </c>
      <c r="Q24" s="43">
        <v>5.0640972964089084</v>
      </c>
      <c r="R24" s="42">
        <v>4.9146799352849602</v>
      </c>
      <c r="S24" s="44">
        <v>4.8585222758662825</v>
      </c>
      <c r="T24" s="42">
        <v>6.468603242312275</v>
      </c>
      <c r="U24" s="39">
        <v>6.528640166110967</v>
      </c>
      <c r="V24" s="38">
        <v>6.573119665002416</v>
      </c>
      <c r="W24" s="43">
        <v>4.1279260148645038</v>
      </c>
      <c r="X24" s="43">
        <v>4.8098647413819071</v>
      </c>
      <c r="Y24" s="40">
        <v>5.6752646245240834</v>
      </c>
      <c r="Z24" s="39">
        <v>5.7083181246704795</v>
      </c>
      <c r="AA24" s="39">
        <v>5.8326875229432646</v>
      </c>
      <c r="AB24" s="39">
        <v>6.0157191565632093</v>
      </c>
      <c r="AC24" s="39">
        <v>5.8141320258360372</v>
      </c>
      <c r="AD24" s="41">
        <v>5.0052483288216125</v>
      </c>
      <c r="AE24" s="41">
        <v>5.627617199468899</v>
      </c>
      <c r="AF24" s="44">
        <v>5.5574743320041424</v>
      </c>
      <c r="AG24" s="40">
        <v>5.0907703429994386</v>
      </c>
      <c r="AH24" s="38">
        <v>5.0083305897259391</v>
      </c>
      <c r="AI24" s="43">
        <v>6.0424484525682933</v>
      </c>
      <c r="AJ24" s="42">
        <v>6.2640089657380722</v>
      </c>
      <c r="AK24" s="38">
        <v>6.0469241312585673</v>
      </c>
      <c r="AL24" s="40">
        <v>4.8196910143580309</v>
      </c>
      <c r="AM24" s="38">
        <v>5.0150351152359161</v>
      </c>
      <c r="AN24" s="42">
        <v>4.6973462090948193</v>
      </c>
      <c r="AO24" s="39">
        <v>5.328113387277428</v>
      </c>
      <c r="AP24" s="39">
        <v>5.2853374834517393</v>
      </c>
      <c r="AQ24" s="39">
        <v>5.4771885805207923</v>
      </c>
      <c r="AR24" s="38">
        <v>5.4077592230650051</v>
      </c>
      <c r="AS24" s="42">
        <v>4.9745788057023228</v>
      </c>
      <c r="AT24" s="38">
        <v>4.990212286876349</v>
      </c>
      <c r="AU24" s="40">
        <v>5.0575809063900401</v>
      </c>
      <c r="AV24" s="39">
        <v>5.1415671337503603</v>
      </c>
      <c r="AW24" s="39">
        <v>5.1693227091633478</v>
      </c>
      <c r="AX24" s="39">
        <v>5.3114582914976509</v>
      </c>
      <c r="AY24" s="39">
        <v>5.3028860130116175</v>
      </c>
      <c r="AZ24" s="38">
        <v>4.7550827567287461</v>
      </c>
      <c r="BA24" s="42">
        <v>4.7139620647966582</v>
      </c>
      <c r="BB24" s="39">
        <v>5.127430240757529</v>
      </c>
      <c r="BC24" s="39">
        <v>5.340399510803099</v>
      </c>
      <c r="BD24" s="41">
        <v>5.4436911868865741</v>
      </c>
      <c r="BE24" s="39">
        <v>5.4118200697705348</v>
      </c>
      <c r="BF24" s="39">
        <v>5.1360071883679144</v>
      </c>
      <c r="BG24" s="39">
        <v>5.1196099344811836</v>
      </c>
      <c r="BH24" s="39">
        <v>5.3581840480929701</v>
      </c>
      <c r="BI24" s="40">
        <v>4.7776259487926263</v>
      </c>
      <c r="BJ24" s="39">
        <v>4.9264593617995827</v>
      </c>
      <c r="BK24" s="38">
        <v>5.098287629245168</v>
      </c>
      <c r="BL24" s="39"/>
      <c r="BM24" s="40">
        <v>5.815538391640164</v>
      </c>
      <c r="BN24" s="38">
        <v>6.0113259750987798</v>
      </c>
      <c r="BO24" s="39">
        <v>92.408608843455994</v>
      </c>
      <c r="BP24" s="39">
        <v>26.703423304805796</v>
      </c>
      <c r="BQ24" s="38">
        <v>16.081012658227849</v>
      </c>
    </row>
    <row r="25" spans="1:69" ht="17">
      <c r="A25" s="63" t="s">
        <v>55</v>
      </c>
      <c r="B25" s="40">
        <v>4.1474608100101422</v>
      </c>
      <c r="C25" s="39">
        <v>4.3785719272698245</v>
      </c>
      <c r="D25" s="39">
        <v>4.2770571442880749</v>
      </c>
      <c r="E25" s="39">
        <v>4.4600703164239084</v>
      </c>
      <c r="F25" s="39">
        <v>4.374084552258271</v>
      </c>
      <c r="G25" s="39">
        <v>4.3724100923174767</v>
      </c>
      <c r="H25" s="39">
        <v>4.3779423670874689</v>
      </c>
      <c r="I25" s="39">
        <v>4.1531655347451411</v>
      </c>
      <c r="J25" s="39">
        <v>4.0973776782858966</v>
      </c>
      <c r="K25" s="39">
        <v>4.3233591798657844</v>
      </c>
      <c r="L25" s="38">
        <v>4.0753386936887326</v>
      </c>
      <c r="M25" s="43">
        <v>4.1328516676506792</v>
      </c>
      <c r="N25" s="40">
        <v>4.4497979174547551</v>
      </c>
      <c r="O25" s="38">
        <v>4.3668561654173166</v>
      </c>
      <c r="P25" s="45">
        <v>4.2268870759108177</v>
      </c>
      <c r="Q25" s="43">
        <v>3.8314569808529879</v>
      </c>
      <c r="R25" s="42">
        <v>4.222758122449811</v>
      </c>
      <c r="S25" s="44">
        <v>4.2473873983988266</v>
      </c>
      <c r="T25" s="42">
        <v>3.6148076942333298</v>
      </c>
      <c r="U25" s="39">
        <v>3.5837642502046436</v>
      </c>
      <c r="V25" s="38">
        <v>3.7646964084393622</v>
      </c>
      <c r="W25" s="43">
        <v>4.4553816843128899</v>
      </c>
      <c r="X25" s="43">
        <v>4.3579985339451932</v>
      </c>
      <c r="Y25" s="40">
        <v>3.8787779807898413</v>
      </c>
      <c r="Z25" s="39">
        <v>3.8630003650079092</v>
      </c>
      <c r="AA25" s="39">
        <v>3.8748623404168541</v>
      </c>
      <c r="AB25" s="39">
        <v>3.5332049155842142</v>
      </c>
      <c r="AC25" s="39">
        <v>3.8385554748037216</v>
      </c>
      <c r="AD25" s="41">
        <v>2.2429700016573668</v>
      </c>
      <c r="AE25" s="41">
        <v>3.697273005821673</v>
      </c>
      <c r="AF25" s="44">
        <v>3.2654086470532819</v>
      </c>
      <c r="AG25" s="40">
        <v>4.1569603984255767</v>
      </c>
      <c r="AH25" s="38">
        <v>4.3398880608182946</v>
      </c>
      <c r="AI25" s="43">
        <v>4.0451115684138319</v>
      </c>
      <c r="AJ25" s="42">
        <v>3.7223823246878003</v>
      </c>
      <c r="AK25" s="38">
        <v>3.7894057889220352</v>
      </c>
      <c r="AL25" s="40">
        <v>4.5569824894663986</v>
      </c>
      <c r="AM25" s="38">
        <v>4.5854603942097327</v>
      </c>
      <c r="AN25" s="42">
        <v>4.0367818984408599</v>
      </c>
      <c r="AO25" s="39">
        <v>4.2289937297840492</v>
      </c>
      <c r="AP25" s="39">
        <v>4.0827463543298332</v>
      </c>
      <c r="AQ25" s="39">
        <v>3.9880460614220294</v>
      </c>
      <c r="AR25" s="38">
        <v>3.9899946327483371</v>
      </c>
      <c r="AS25" s="42">
        <v>4.1870202372644805</v>
      </c>
      <c r="AT25" s="38">
        <v>4.1483675311634691</v>
      </c>
      <c r="AU25" s="40">
        <v>4.0738863882513092</v>
      </c>
      <c r="AV25" s="39">
        <v>4.2465167623044557</v>
      </c>
      <c r="AW25" s="39">
        <v>4.2231075697211162</v>
      </c>
      <c r="AX25" s="39">
        <v>4.307401903690911</v>
      </c>
      <c r="AY25" s="39">
        <v>4.3004500937277577</v>
      </c>
      <c r="AZ25" s="38">
        <v>4.2267402282033304</v>
      </c>
      <c r="BA25" s="42">
        <v>4.0129633956781898</v>
      </c>
      <c r="BB25" s="39">
        <v>4.2107383902488156</v>
      </c>
      <c r="BC25" s="39">
        <v>4.1887484712596832</v>
      </c>
      <c r="BD25" s="41">
        <v>4.1788930486694333</v>
      </c>
      <c r="BE25" s="39">
        <v>4.1534951764212416</v>
      </c>
      <c r="BF25" s="39">
        <v>4.1761966998856392</v>
      </c>
      <c r="BG25" s="39">
        <v>4.2053938747524002</v>
      </c>
      <c r="BH25" s="39">
        <v>4.2322616965237154</v>
      </c>
      <c r="BI25" s="40">
        <v>4.3487367717611383</v>
      </c>
      <c r="BJ25" s="39">
        <v>4.1325258282864263</v>
      </c>
      <c r="BK25" s="38">
        <v>4.1889738035882136</v>
      </c>
      <c r="BL25" s="39"/>
      <c r="BM25" s="40">
        <v>4.1395325357160884</v>
      </c>
      <c r="BN25" s="38">
        <v>4.1900136349612351</v>
      </c>
      <c r="BO25" s="39" t="s">
        <v>53</v>
      </c>
      <c r="BP25" s="39">
        <v>0.70975971033574714</v>
      </c>
      <c r="BQ25" s="38">
        <v>7.0886075949367106E-2</v>
      </c>
    </row>
    <row r="26" spans="1:69" ht="17">
      <c r="A26" s="63" t="s">
        <v>54</v>
      </c>
      <c r="B26" s="40">
        <v>1.7674409262997217</v>
      </c>
      <c r="C26" s="39">
        <v>1.8850799413530681</v>
      </c>
      <c r="D26" s="39">
        <v>2.0433715630790803</v>
      </c>
      <c r="E26" s="39">
        <v>1.7880462079357109</v>
      </c>
      <c r="F26" s="39">
        <v>1.8760408515419646</v>
      </c>
      <c r="G26" s="39">
        <v>1.9377726545497904</v>
      </c>
      <c r="H26" s="39">
        <v>1.9091027217207912</v>
      </c>
      <c r="I26" s="39">
        <v>1.8759467512013077</v>
      </c>
      <c r="J26" s="39">
        <v>1.8887911736488647</v>
      </c>
      <c r="K26" s="39">
        <v>1.9159201933975984</v>
      </c>
      <c r="L26" s="38">
        <v>2.1428070772712253</v>
      </c>
      <c r="M26" s="43">
        <v>1.7812290480431499</v>
      </c>
      <c r="N26" s="40">
        <v>2.1004638939215958</v>
      </c>
      <c r="O26" s="38">
        <v>1.5394677265180863</v>
      </c>
      <c r="P26" s="45">
        <v>2.3629826544850836</v>
      </c>
      <c r="Q26" s="43">
        <v>1.7667844522968201</v>
      </c>
      <c r="R26" s="42">
        <v>1.8519083814117243</v>
      </c>
      <c r="S26" s="44">
        <v>1.9047037014402413</v>
      </c>
      <c r="T26" s="42">
        <v>1.3718245266204052</v>
      </c>
      <c r="U26" s="39">
        <v>1.4674466428414559</v>
      </c>
      <c r="V26" s="38">
        <v>1.3488484458044774</v>
      </c>
      <c r="W26" s="43">
        <v>2.2028835944709613</v>
      </c>
      <c r="X26" s="43">
        <v>1.91792101378694</v>
      </c>
      <c r="Y26" s="40">
        <v>1.7760720227827169</v>
      </c>
      <c r="Z26" s="39">
        <v>1.7844831082451234</v>
      </c>
      <c r="AA26" s="39">
        <v>1.7029000285516174</v>
      </c>
      <c r="AB26" s="39">
        <v>1.4215226774070597</v>
      </c>
      <c r="AC26" s="39">
        <v>1.627547521316778</v>
      </c>
      <c r="AD26" s="41">
        <v>1.1049113308656981</v>
      </c>
      <c r="AE26" s="41">
        <v>1.7771422735164946</v>
      </c>
      <c r="AF26" s="44">
        <v>1.611772216814761</v>
      </c>
      <c r="AG26" s="40">
        <v>1.7571692505422125</v>
      </c>
      <c r="AH26" s="38">
        <v>1.8157692576297233</v>
      </c>
      <c r="AI26" s="43">
        <v>1.361820602832587</v>
      </c>
      <c r="AJ26" s="42">
        <v>1.4909542106948446</v>
      </c>
      <c r="AK26" s="38">
        <v>1.6024348947835203</v>
      </c>
      <c r="AL26" s="40">
        <v>1.9298972405500712</v>
      </c>
      <c r="AM26" s="38">
        <v>1.878140640765642</v>
      </c>
      <c r="AN26" s="42">
        <v>1.771989976198715</v>
      </c>
      <c r="AO26" s="39">
        <v>1.5806387455380975</v>
      </c>
      <c r="AP26" s="39">
        <v>1.6371408648550321</v>
      </c>
      <c r="AQ26" s="39">
        <v>1.5197413379843538</v>
      </c>
      <c r="AR26" s="38">
        <v>1.5494141594175015</v>
      </c>
      <c r="AS26" s="42">
        <v>1.7545608613298773</v>
      </c>
      <c r="AT26" s="38">
        <v>1.7445457588266911</v>
      </c>
      <c r="AU26" s="40">
        <v>1.7984717957889929</v>
      </c>
      <c r="AV26" s="39">
        <v>1.7801557387646316</v>
      </c>
      <c r="AW26" s="39">
        <v>1.7430278884462154</v>
      </c>
      <c r="AX26" s="39">
        <v>1.7570986786617937</v>
      </c>
      <c r="AY26" s="39">
        <v>1.7743115771324316</v>
      </c>
      <c r="AZ26" s="38">
        <v>1.8593592830798304</v>
      </c>
      <c r="BA26" s="42">
        <v>2.1537930123639906</v>
      </c>
      <c r="BB26" s="39">
        <v>1.9844867532990831</v>
      </c>
      <c r="BC26" s="39">
        <v>1.8956379942927033</v>
      </c>
      <c r="BD26" s="41">
        <v>1.8719012445613685</v>
      </c>
      <c r="BE26" s="39">
        <v>1.8721419144952889</v>
      </c>
      <c r="BF26" s="39">
        <v>1.9400424767194901</v>
      </c>
      <c r="BG26" s="39">
        <v>1.9706435065264871</v>
      </c>
      <c r="BH26" s="39">
        <v>1.8396766994390499</v>
      </c>
      <c r="BI26" s="40">
        <v>2.0347300491726426</v>
      </c>
      <c r="BJ26" s="39">
        <v>1.9746551987378493</v>
      </c>
      <c r="BK26" s="38">
        <v>1.9616657811925293</v>
      </c>
      <c r="BL26" s="39"/>
      <c r="BM26" s="40">
        <v>1.5851380685546976</v>
      </c>
      <c r="BN26" s="38">
        <v>1.5326890731212119</v>
      </c>
      <c r="BO26" s="39" t="s">
        <v>53</v>
      </c>
      <c r="BP26" s="39">
        <v>8.2290980908492434E-2</v>
      </c>
      <c r="BQ26" s="38" t="s">
        <v>53</v>
      </c>
    </row>
    <row r="27" spans="1:69" ht="17">
      <c r="A27" s="63" t="s">
        <v>52</v>
      </c>
      <c r="B27" s="40">
        <v>0.23097239377780454</v>
      </c>
      <c r="C27" s="39">
        <v>0.24934919859167567</v>
      </c>
      <c r="D27" s="39">
        <v>0.2504131817498873</v>
      </c>
      <c r="E27" s="39">
        <v>0.25113008538422904</v>
      </c>
      <c r="F27" s="39">
        <v>0.26083990449246569</v>
      </c>
      <c r="G27" s="39">
        <v>0.24843239160894751</v>
      </c>
      <c r="H27" s="39">
        <v>0.23988725299109417</v>
      </c>
      <c r="I27" s="39">
        <v>0.22069961778838915</v>
      </c>
      <c r="J27" s="39">
        <v>0.26982731052126641</v>
      </c>
      <c r="K27" s="39">
        <v>0.24074389864681864</v>
      </c>
      <c r="L27" s="38">
        <v>0.29038039832180151</v>
      </c>
      <c r="M27" s="43">
        <v>0.18012428575717246</v>
      </c>
      <c r="N27" s="40">
        <v>0.20905090887371336</v>
      </c>
      <c r="O27" s="38">
        <v>0.22136137244050913</v>
      </c>
      <c r="P27" s="45">
        <v>0.20370540124871411</v>
      </c>
      <c r="Q27" s="43">
        <v>0.18489604733338813</v>
      </c>
      <c r="R27" s="42">
        <v>0.19333109476276242</v>
      </c>
      <c r="S27" s="44">
        <v>0.19352604453136141</v>
      </c>
      <c r="T27" s="42">
        <v>0.26034626052650023</v>
      </c>
      <c r="U27" s="39">
        <v>0.23958312536187032</v>
      </c>
      <c r="V27" s="38">
        <v>0.20132066355290706</v>
      </c>
      <c r="W27" s="43">
        <v>0.17861218333548332</v>
      </c>
      <c r="X27" s="43">
        <v>0.2008294255274283</v>
      </c>
      <c r="Y27" s="40">
        <v>0.29601200379711945</v>
      </c>
      <c r="Z27" s="39">
        <v>0.29403414851766235</v>
      </c>
      <c r="AA27" s="39">
        <v>0.28551617245176825</v>
      </c>
      <c r="AB27" s="39">
        <v>0.26782311313466345</v>
      </c>
      <c r="AC27" s="39">
        <v>0.276375994185868</v>
      </c>
      <c r="AD27" s="41">
        <v>0.27622783271642454</v>
      </c>
      <c r="AE27" s="41">
        <v>0.28597691757736698</v>
      </c>
      <c r="AF27" s="44">
        <v>0.28258344061038015</v>
      </c>
      <c r="AG27" s="40">
        <v>0.24098321150293198</v>
      </c>
      <c r="AH27" s="38">
        <v>0.18955832909321288</v>
      </c>
      <c r="AI27" s="43">
        <v>0.20175120041964251</v>
      </c>
      <c r="AJ27" s="42">
        <v>0.15009606147934676</v>
      </c>
      <c r="AK27" s="38">
        <v>0.16125131016689512</v>
      </c>
      <c r="AL27" s="40">
        <v>0.20208348068587134</v>
      </c>
      <c r="AM27" s="38">
        <v>0.18981208603482555</v>
      </c>
      <c r="AN27" s="42">
        <v>0.31455443364474234</v>
      </c>
      <c r="AO27" s="39">
        <v>0.21982393149867582</v>
      </c>
      <c r="AP27" s="39">
        <v>0.18190454053944799</v>
      </c>
      <c r="AQ27" s="39">
        <v>0.20399212590394011</v>
      </c>
      <c r="AR27" s="38">
        <v>0.20253779861666688</v>
      </c>
      <c r="AS27" s="42">
        <v>0.18941282025720269</v>
      </c>
      <c r="AT27" s="38">
        <v>0.18256874220279326</v>
      </c>
      <c r="AU27" s="40">
        <v>0.27821663139277242</v>
      </c>
      <c r="AV27" s="39">
        <v>0.22873509492506441</v>
      </c>
      <c r="AW27" s="39">
        <v>0.21912350597609564</v>
      </c>
      <c r="AX27" s="39">
        <v>0.22089240531748264</v>
      </c>
      <c r="AY27" s="39">
        <v>0.23056026143528774</v>
      </c>
      <c r="AZ27" s="38">
        <v>0.1930482315765944</v>
      </c>
      <c r="BA27" s="42">
        <v>0.29462262904979114</v>
      </c>
      <c r="BB27" s="39">
        <v>0.22161781001309558</v>
      </c>
      <c r="BC27" s="39">
        <v>0.2445984508764778</v>
      </c>
      <c r="BD27" s="41">
        <v>0.24284124253769102</v>
      </c>
      <c r="BE27" s="39">
        <v>0.25575709214416514</v>
      </c>
      <c r="BF27" s="39">
        <v>0.21442574742689102</v>
      </c>
      <c r="BG27" s="39">
        <v>0.22347503682259134</v>
      </c>
      <c r="BH27" s="39">
        <v>0.20105756278022402</v>
      </c>
      <c r="BI27" s="40">
        <v>0.24935417269272581</v>
      </c>
      <c r="BJ27" s="39">
        <v>0.22392997099089013</v>
      </c>
      <c r="BK27" s="38">
        <v>0.23499121337202178</v>
      </c>
      <c r="BL27" s="39"/>
      <c r="BM27" s="40">
        <v>0.17163915391993539</v>
      </c>
      <c r="BN27" s="38">
        <v>0.15924042318142462</v>
      </c>
      <c r="BO27" s="39">
        <v>2.3940054104522279E-2</v>
      </c>
      <c r="BP27" s="39">
        <v>0.25715931533903885</v>
      </c>
      <c r="BQ27" s="38">
        <v>0.10126582278481014</v>
      </c>
    </row>
    <row r="28" spans="1:69">
      <c r="A28" s="63" t="s">
        <v>51</v>
      </c>
      <c r="B28" s="40">
        <v>0.17</v>
      </c>
      <c r="C28" s="39">
        <v>0.09</v>
      </c>
      <c r="D28" s="39">
        <v>0.24</v>
      </c>
      <c r="E28" s="39">
        <v>0.7</v>
      </c>
      <c r="F28" s="39">
        <v>0.35</v>
      </c>
      <c r="G28" s="39">
        <v>0.03</v>
      </c>
      <c r="H28" s="39">
        <v>0.27</v>
      </c>
      <c r="I28" s="39">
        <v>0.38</v>
      </c>
      <c r="J28" s="39">
        <v>0.21</v>
      </c>
      <c r="K28" s="39">
        <v>0.09</v>
      </c>
      <c r="L28" s="38">
        <v>0.23</v>
      </c>
      <c r="M28" s="43">
        <v>0.72</v>
      </c>
      <c r="N28" s="40">
        <v>0.17</v>
      </c>
      <c r="O28" s="38">
        <v>0.11</v>
      </c>
      <c r="P28" s="45">
        <v>1.08</v>
      </c>
      <c r="Q28" s="43">
        <v>2.04</v>
      </c>
      <c r="R28" s="42">
        <v>1.36</v>
      </c>
      <c r="S28" s="44">
        <v>1.01</v>
      </c>
      <c r="T28" s="42">
        <v>1.01</v>
      </c>
      <c r="U28" s="39">
        <v>0.52</v>
      </c>
      <c r="V28" s="38">
        <v>0.23</v>
      </c>
      <c r="W28" s="43">
        <v>-0.06</v>
      </c>
      <c r="X28" s="43">
        <v>0.74</v>
      </c>
      <c r="Y28" s="40">
        <v>1.7</v>
      </c>
      <c r="Z28" s="39">
        <v>1.87</v>
      </c>
      <c r="AA28" s="39">
        <v>1.73</v>
      </c>
      <c r="AB28" s="39">
        <v>2.68</v>
      </c>
      <c r="AC28" s="39">
        <v>2.33</v>
      </c>
      <c r="AD28" s="41">
        <v>9.99</v>
      </c>
      <c r="AE28" s="41">
        <v>2.0499999999999998</v>
      </c>
      <c r="AF28" s="44">
        <v>5.32</v>
      </c>
      <c r="AG28" s="40">
        <v>0.27</v>
      </c>
      <c r="AH28" s="38">
        <v>0.19</v>
      </c>
      <c r="AI28" s="43">
        <v>0.96</v>
      </c>
      <c r="AJ28" s="42">
        <v>0.66</v>
      </c>
      <c r="AK28" s="38">
        <v>0.79</v>
      </c>
      <c r="AL28" s="40">
        <v>0.1</v>
      </c>
      <c r="AM28" s="38">
        <v>0.3</v>
      </c>
      <c r="AN28" s="42">
        <v>4.68</v>
      </c>
      <c r="AO28" s="39">
        <v>3.21</v>
      </c>
      <c r="AP28" s="39">
        <v>0.96</v>
      </c>
      <c r="AQ28" s="39">
        <v>1.25</v>
      </c>
      <c r="AR28" s="38">
        <v>1.22</v>
      </c>
      <c r="AS28" s="42">
        <v>0.09</v>
      </c>
      <c r="AT28" s="38">
        <v>0.25</v>
      </c>
      <c r="AU28" s="40">
        <v>0.05</v>
      </c>
      <c r="AV28" s="39">
        <v>0.06</v>
      </c>
      <c r="AW28" s="39">
        <v>-0.12</v>
      </c>
      <c r="AX28" s="39">
        <v>0.01</v>
      </c>
      <c r="AY28" s="39">
        <v>0.2</v>
      </c>
      <c r="AZ28" s="38">
        <v>0.36</v>
      </c>
      <c r="BA28" s="42">
        <v>1.44</v>
      </c>
      <c r="BB28" s="39">
        <v>0.65</v>
      </c>
      <c r="BC28" s="39">
        <v>0.79</v>
      </c>
      <c r="BD28" s="41">
        <v>1.05</v>
      </c>
      <c r="BE28" s="39">
        <v>1.47</v>
      </c>
      <c r="BF28" s="39">
        <v>1.1100000000000001</v>
      </c>
      <c r="BG28" s="39">
        <v>1.03</v>
      </c>
      <c r="BH28" s="39">
        <v>0.74</v>
      </c>
      <c r="BI28" s="40">
        <v>0.13</v>
      </c>
      <c r="BJ28" s="39">
        <v>1.37</v>
      </c>
      <c r="BK28" s="38">
        <v>0.87</v>
      </c>
      <c r="BL28" s="39"/>
      <c r="BM28" s="40">
        <v>-0.14000000000000001</v>
      </c>
      <c r="BN28" s="38">
        <v>-0.05</v>
      </c>
      <c r="BO28" s="39">
        <v>6.86</v>
      </c>
      <c r="BP28" s="39">
        <v>2.17</v>
      </c>
      <c r="BQ28" s="38">
        <v>7.0000000000000007E-2</v>
      </c>
    </row>
    <row r="29" spans="1:69">
      <c r="A29" s="63"/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8"/>
      <c r="M29" s="43"/>
      <c r="N29" s="40"/>
      <c r="O29" s="38"/>
      <c r="P29" s="45"/>
      <c r="Q29" s="43"/>
      <c r="R29" s="42"/>
      <c r="S29" s="44"/>
      <c r="T29" s="42"/>
      <c r="U29" s="39"/>
      <c r="V29" s="38"/>
      <c r="W29" s="43"/>
      <c r="X29" s="43"/>
      <c r="Y29" s="40"/>
      <c r="Z29" s="39"/>
      <c r="AA29" s="39"/>
      <c r="AB29" s="39"/>
      <c r="AC29" s="39"/>
      <c r="AD29" s="41"/>
      <c r="AE29" s="41"/>
      <c r="AF29" s="44"/>
      <c r="AG29" s="40"/>
      <c r="AH29" s="38"/>
      <c r="AI29" s="43"/>
      <c r="AJ29" s="42"/>
      <c r="AK29" s="38"/>
      <c r="AL29" s="40"/>
      <c r="AM29" s="38"/>
      <c r="AN29" s="42"/>
      <c r="AO29" s="39"/>
      <c r="AP29" s="39"/>
      <c r="AQ29" s="39"/>
      <c r="AR29" s="38"/>
      <c r="AS29" s="42"/>
      <c r="AT29" s="38"/>
      <c r="AU29" s="40"/>
      <c r="AV29" s="39"/>
      <c r="AW29" s="39"/>
      <c r="AX29" s="39"/>
      <c r="AY29" s="39"/>
      <c r="AZ29" s="38"/>
      <c r="BA29" s="42"/>
      <c r="BB29" s="39"/>
      <c r="BC29" s="39"/>
      <c r="BD29" s="41"/>
      <c r="BE29" s="39"/>
      <c r="BF29" s="39"/>
      <c r="BG29" s="39"/>
      <c r="BH29" s="39"/>
      <c r="BI29" s="40"/>
      <c r="BJ29" s="39"/>
      <c r="BK29" s="38"/>
      <c r="BL29" s="39"/>
      <c r="BM29" s="40"/>
      <c r="BN29" s="38"/>
      <c r="BO29" s="39"/>
      <c r="BP29" s="39"/>
      <c r="BQ29" s="38"/>
    </row>
    <row r="30" spans="1:69">
      <c r="A30" s="63" t="s">
        <v>50</v>
      </c>
      <c r="B30" s="40">
        <v>100</v>
      </c>
      <c r="C30" s="39">
        <v>99.999999999999986</v>
      </c>
      <c r="D30" s="39">
        <v>100.00000000000001</v>
      </c>
      <c r="E30" s="39">
        <v>100.00000000000001</v>
      </c>
      <c r="F30" s="39">
        <v>99.999999999999957</v>
      </c>
      <c r="G30" s="39">
        <v>99.999999999999972</v>
      </c>
      <c r="H30" s="39">
        <v>100</v>
      </c>
      <c r="I30" s="39">
        <v>99.999999999999972</v>
      </c>
      <c r="J30" s="39">
        <v>100.00000000000001</v>
      </c>
      <c r="K30" s="39">
        <v>99.999999999999972</v>
      </c>
      <c r="L30" s="38">
        <v>100</v>
      </c>
      <c r="M30" s="43">
        <v>100</v>
      </c>
      <c r="N30" s="40">
        <v>100</v>
      </c>
      <c r="O30" s="38">
        <v>100.00000000000001</v>
      </c>
      <c r="P30" s="45">
        <v>100.00000000000001</v>
      </c>
      <c r="Q30" s="43">
        <v>100</v>
      </c>
      <c r="R30" s="42">
        <v>100.00000000000001</v>
      </c>
      <c r="S30" s="44">
        <v>99.999999999999986</v>
      </c>
      <c r="T30" s="42">
        <v>99.999999999999986</v>
      </c>
      <c r="U30" s="39">
        <v>99.999999999999986</v>
      </c>
      <c r="V30" s="38">
        <v>100.00000000000001</v>
      </c>
      <c r="W30" s="43">
        <v>100.00000000000001</v>
      </c>
      <c r="X30" s="43">
        <v>99.999999999999986</v>
      </c>
      <c r="Y30" s="40">
        <v>99.999999999999986</v>
      </c>
      <c r="Z30" s="39">
        <v>100.00000000000001</v>
      </c>
      <c r="AA30" s="39">
        <v>99.999999999999986</v>
      </c>
      <c r="AB30" s="39">
        <v>99.999999999999957</v>
      </c>
      <c r="AC30" s="39">
        <v>100</v>
      </c>
      <c r="AD30" s="41">
        <v>100.00000000000003</v>
      </c>
      <c r="AE30" s="41">
        <v>100</v>
      </c>
      <c r="AF30" s="44">
        <v>99.999999999999957</v>
      </c>
      <c r="AG30" s="40">
        <v>100.00000000000001</v>
      </c>
      <c r="AH30" s="38">
        <v>100.00000000000003</v>
      </c>
      <c r="AI30" s="43">
        <v>99.999999999999986</v>
      </c>
      <c r="AJ30" s="42">
        <v>99.999999999999972</v>
      </c>
      <c r="AK30" s="38">
        <v>100</v>
      </c>
      <c r="AL30" s="40">
        <v>100</v>
      </c>
      <c r="AM30" s="38">
        <v>100.00000000000001</v>
      </c>
      <c r="AN30" s="42">
        <v>100.00000000000004</v>
      </c>
      <c r="AO30" s="39">
        <v>100</v>
      </c>
      <c r="AP30" s="39">
        <v>100</v>
      </c>
      <c r="AQ30" s="39">
        <v>100</v>
      </c>
      <c r="AR30" s="38">
        <v>99.999999999999972</v>
      </c>
      <c r="AS30" s="42">
        <v>100</v>
      </c>
      <c r="AT30" s="38">
        <v>99.999999999999986</v>
      </c>
      <c r="AU30" s="40">
        <v>100.00000000000001</v>
      </c>
      <c r="AV30" s="39">
        <v>99.999999999999986</v>
      </c>
      <c r="AW30" s="39">
        <v>100.00000000000003</v>
      </c>
      <c r="AX30" s="39">
        <v>100.00000000000001</v>
      </c>
      <c r="AY30" s="39">
        <v>100</v>
      </c>
      <c r="AZ30" s="38">
        <v>99.999999999999972</v>
      </c>
      <c r="BA30" s="42">
        <v>100</v>
      </c>
      <c r="BB30" s="39">
        <v>99.999999999999986</v>
      </c>
      <c r="BC30" s="39">
        <v>100.00000000000001</v>
      </c>
      <c r="BD30" s="41">
        <v>100.00000000000001</v>
      </c>
      <c r="BE30" s="39">
        <v>100.00000000000001</v>
      </c>
      <c r="BF30" s="39">
        <v>99.999999999999972</v>
      </c>
      <c r="BG30" s="39">
        <v>100.00000000000003</v>
      </c>
      <c r="BH30" s="39">
        <v>100.00000000000001</v>
      </c>
      <c r="BI30" s="40">
        <v>100</v>
      </c>
      <c r="BJ30" s="39">
        <v>100.00000000000001</v>
      </c>
      <c r="BK30" s="38">
        <v>100.00000000000001</v>
      </c>
      <c r="BL30" s="39"/>
      <c r="BM30" s="40">
        <v>100</v>
      </c>
      <c r="BN30" s="38">
        <v>100.00000000000001</v>
      </c>
      <c r="BO30" s="39">
        <v>100.00000000000001</v>
      </c>
      <c r="BP30" s="39">
        <v>100</v>
      </c>
      <c r="BQ30" s="38">
        <v>100</v>
      </c>
    </row>
    <row r="31" spans="1:69" ht="15.75" customHeight="1">
      <c r="A31" s="63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8"/>
      <c r="M31" s="43"/>
      <c r="N31" s="40"/>
      <c r="O31" s="38"/>
      <c r="P31" s="45"/>
      <c r="Q31" s="43"/>
      <c r="R31" s="42"/>
      <c r="S31" s="44"/>
      <c r="T31" s="42"/>
      <c r="U31" s="39"/>
      <c r="V31" s="38"/>
      <c r="W31" s="43"/>
      <c r="X31" s="43"/>
      <c r="Y31" s="40"/>
      <c r="Z31" s="39"/>
      <c r="AA31" s="39"/>
      <c r="AB31" s="39"/>
      <c r="AC31" s="39"/>
      <c r="AD31" s="41"/>
      <c r="AE31" s="41"/>
      <c r="AF31" s="44"/>
      <c r="AG31" s="40"/>
      <c r="AH31" s="38"/>
      <c r="AI31" s="43"/>
      <c r="AJ31" s="42"/>
      <c r="AK31" s="38"/>
      <c r="AL31" s="40"/>
      <c r="AM31" s="38"/>
      <c r="AN31" s="42"/>
      <c r="AO31" s="39"/>
      <c r="AP31" s="39"/>
      <c r="AQ31" s="39"/>
      <c r="AR31" s="38"/>
      <c r="AS31" s="42"/>
      <c r="AT31" s="38"/>
      <c r="AU31" s="40"/>
      <c r="AV31" s="39"/>
      <c r="AW31" s="39"/>
      <c r="AX31" s="39"/>
      <c r="AY31" s="39"/>
      <c r="AZ31" s="38"/>
      <c r="BA31" s="42"/>
      <c r="BB31" s="39"/>
      <c r="BC31" s="39"/>
      <c r="BD31" s="41"/>
      <c r="BE31" s="39"/>
      <c r="BF31" s="39"/>
      <c r="BG31" s="39"/>
      <c r="BH31" s="39"/>
      <c r="BI31" s="40"/>
      <c r="BJ31" s="39"/>
      <c r="BK31" s="38"/>
      <c r="BL31" s="39"/>
      <c r="BM31" s="40"/>
      <c r="BN31" s="38"/>
      <c r="BO31" s="39"/>
      <c r="BP31" s="39"/>
      <c r="BQ31" s="38"/>
    </row>
    <row r="32" spans="1:69" ht="30" customHeight="1">
      <c r="A32" s="46" t="s">
        <v>49</v>
      </c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8"/>
      <c r="M32" s="43"/>
      <c r="N32" s="40"/>
      <c r="O32" s="38"/>
      <c r="P32" s="45"/>
      <c r="Q32" s="43"/>
      <c r="R32" s="42"/>
      <c r="S32" s="44"/>
      <c r="T32" s="42"/>
      <c r="U32" s="39"/>
      <c r="V32" s="38"/>
      <c r="W32" s="43"/>
      <c r="X32" s="43"/>
      <c r="Y32" s="40"/>
      <c r="Z32" s="39"/>
      <c r="AA32" s="39"/>
      <c r="AB32" s="39"/>
      <c r="AC32" s="39"/>
      <c r="AD32" s="41"/>
      <c r="AE32" s="41"/>
      <c r="AF32" s="44"/>
      <c r="AG32" s="40"/>
      <c r="AH32" s="38"/>
      <c r="AI32" s="43"/>
      <c r="AJ32" s="42"/>
      <c r="AK32" s="38"/>
      <c r="AL32" s="40"/>
      <c r="AM32" s="38"/>
      <c r="AN32" s="42"/>
      <c r="AO32" s="39"/>
      <c r="AP32" s="39"/>
      <c r="AQ32" s="39"/>
      <c r="AR32" s="38"/>
      <c r="AS32" s="42"/>
      <c r="AT32" s="38"/>
      <c r="AU32" s="40"/>
      <c r="AV32" s="39"/>
      <c r="AW32" s="39"/>
      <c r="AX32" s="39"/>
      <c r="AY32" s="39"/>
      <c r="AZ32" s="38"/>
      <c r="BA32" s="42"/>
      <c r="BB32" s="39"/>
      <c r="BC32" s="39"/>
      <c r="BD32" s="41"/>
      <c r="BE32" s="39"/>
      <c r="BF32" s="39"/>
      <c r="BG32" s="39"/>
      <c r="BH32" s="39"/>
      <c r="BI32" s="40"/>
      <c r="BJ32" s="39"/>
      <c r="BK32" s="38"/>
      <c r="BL32" s="39"/>
      <c r="BM32" s="40"/>
      <c r="BN32" s="38"/>
      <c r="BO32" s="39"/>
      <c r="BP32" s="39"/>
      <c r="BQ32" s="38"/>
    </row>
    <row r="33" spans="1:69" ht="7.5" customHeight="1">
      <c r="A33" s="46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8"/>
      <c r="M33" s="43"/>
      <c r="N33" s="40"/>
      <c r="O33" s="38"/>
      <c r="P33" s="45"/>
      <c r="Q33" s="43"/>
      <c r="R33" s="42"/>
      <c r="S33" s="44"/>
      <c r="T33" s="42"/>
      <c r="U33" s="39"/>
      <c r="V33" s="38"/>
      <c r="W33" s="43"/>
      <c r="X33" s="43"/>
      <c r="Y33" s="40"/>
      <c r="Z33" s="39"/>
      <c r="AA33" s="39"/>
      <c r="AB33" s="39"/>
      <c r="AC33" s="39"/>
      <c r="AD33" s="41"/>
      <c r="AE33" s="41"/>
      <c r="AF33" s="44"/>
      <c r="AG33" s="40"/>
      <c r="AH33" s="38"/>
      <c r="AI33" s="43"/>
      <c r="AJ33" s="42"/>
      <c r="AK33" s="38"/>
      <c r="AL33" s="40"/>
      <c r="AM33" s="38"/>
      <c r="AN33" s="42"/>
      <c r="AO33" s="39"/>
      <c r="AP33" s="39"/>
      <c r="AQ33" s="39"/>
      <c r="AR33" s="38"/>
      <c r="AS33" s="42"/>
      <c r="AT33" s="38"/>
      <c r="AU33" s="40"/>
      <c r="AV33" s="39"/>
      <c r="AW33" s="39"/>
      <c r="AX33" s="39"/>
      <c r="AY33" s="39"/>
      <c r="AZ33" s="38"/>
      <c r="BA33" s="42"/>
      <c r="BB33" s="39"/>
      <c r="BC33" s="39"/>
      <c r="BD33" s="41"/>
      <c r="BE33" s="39"/>
      <c r="BF33" s="39"/>
      <c r="BG33" s="39"/>
      <c r="BH33" s="39"/>
      <c r="BI33" s="40"/>
      <c r="BJ33" s="39"/>
      <c r="BK33" s="38"/>
      <c r="BL33" s="39"/>
      <c r="BM33" s="40"/>
      <c r="BN33" s="38"/>
      <c r="BO33" s="39"/>
      <c r="BP33" s="39"/>
      <c r="BQ33" s="38"/>
    </row>
    <row r="34" spans="1:69">
      <c r="A34" s="63" t="s">
        <v>48</v>
      </c>
      <c r="B34" s="56" t="s">
        <v>47</v>
      </c>
      <c r="C34" s="58" t="s">
        <v>47</v>
      </c>
      <c r="D34" s="58" t="s">
        <v>47</v>
      </c>
      <c r="E34" s="58" t="s">
        <v>47</v>
      </c>
      <c r="F34" s="58" t="s">
        <v>47</v>
      </c>
      <c r="G34" s="58" t="s">
        <v>47</v>
      </c>
      <c r="H34" s="58" t="s">
        <v>47</v>
      </c>
      <c r="I34" s="58" t="s">
        <v>47</v>
      </c>
      <c r="J34" s="58" t="s">
        <v>47</v>
      </c>
      <c r="K34" s="58" t="s">
        <v>47</v>
      </c>
      <c r="L34" s="59" t="s">
        <v>47</v>
      </c>
      <c r="M34" s="62" t="s">
        <v>47</v>
      </c>
      <c r="N34" s="56" t="s">
        <v>47</v>
      </c>
      <c r="O34" s="59" t="s">
        <v>47</v>
      </c>
      <c r="P34" s="26" t="s">
        <v>47</v>
      </c>
      <c r="Q34" s="24" t="s">
        <v>47</v>
      </c>
      <c r="R34" s="57" t="s">
        <v>47</v>
      </c>
      <c r="S34" s="60" t="s">
        <v>47</v>
      </c>
      <c r="T34" s="57" t="s">
        <v>47</v>
      </c>
      <c r="U34" s="58" t="s">
        <v>47</v>
      </c>
      <c r="V34" s="59" t="s">
        <v>47</v>
      </c>
      <c r="W34" s="62" t="s">
        <v>47</v>
      </c>
      <c r="X34" s="62" t="s">
        <v>47</v>
      </c>
      <c r="Y34" s="56" t="s">
        <v>47</v>
      </c>
      <c r="Z34" s="58" t="s">
        <v>47</v>
      </c>
      <c r="AA34" s="58" t="s">
        <v>47</v>
      </c>
      <c r="AB34" s="58" t="s">
        <v>47</v>
      </c>
      <c r="AC34" s="58" t="s">
        <v>47</v>
      </c>
      <c r="AD34" s="61" t="s">
        <v>47</v>
      </c>
      <c r="AE34" s="61" t="s">
        <v>47</v>
      </c>
      <c r="AF34" s="60" t="s">
        <v>47</v>
      </c>
      <c r="AG34" s="56" t="s">
        <v>47</v>
      </c>
      <c r="AH34" s="59" t="s">
        <v>47</v>
      </c>
      <c r="AI34" s="24">
        <v>127.81594503914364</v>
      </c>
      <c r="AJ34" s="57" t="s">
        <v>47</v>
      </c>
      <c r="AK34" s="59">
        <v>71.900000000000006</v>
      </c>
      <c r="AL34" s="20" t="s">
        <v>47</v>
      </c>
      <c r="AM34" s="18" t="s">
        <v>47</v>
      </c>
      <c r="AN34" s="57" t="s">
        <v>47</v>
      </c>
      <c r="AO34" s="23">
        <v>47.930979389678868</v>
      </c>
      <c r="AP34" s="19">
        <v>71.896469084518287</v>
      </c>
      <c r="AQ34" s="19">
        <v>47.930979389678868</v>
      </c>
      <c r="AR34" s="18" t="s">
        <v>47</v>
      </c>
      <c r="AS34" s="57" t="s">
        <v>47</v>
      </c>
      <c r="AT34" s="18">
        <v>71.896469084518287</v>
      </c>
      <c r="AU34" s="56" t="s">
        <v>47</v>
      </c>
      <c r="AV34" s="58" t="s">
        <v>47</v>
      </c>
      <c r="AW34" s="58" t="s">
        <v>47</v>
      </c>
      <c r="AX34" s="19" t="s">
        <v>47</v>
      </c>
      <c r="AY34" s="19">
        <v>47.930979389678868</v>
      </c>
      <c r="AZ34" s="18">
        <v>39.942482824732387</v>
      </c>
      <c r="BA34" s="57" t="s">
        <v>47</v>
      </c>
      <c r="BB34" s="19">
        <v>47.930979389678868</v>
      </c>
      <c r="BC34" s="19">
        <v>63.907972519571821</v>
      </c>
      <c r="BD34" s="21">
        <v>39.942482824732387</v>
      </c>
      <c r="BE34" s="19">
        <v>103.85045534430419</v>
      </c>
      <c r="BF34" s="19" t="s">
        <v>47</v>
      </c>
      <c r="BG34" s="19" t="s">
        <v>47</v>
      </c>
      <c r="BH34" s="19">
        <v>39.942482824732387</v>
      </c>
      <c r="BI34" s="56" t="s">
        <v>47</v>
      </c>
      <c r="BJ34" s="19">
        <v>39.942482824732387</v>
      </c>
      <c r="BK34" s="18" t="s">
        <v>47</v>
      </c>
      <c r="BL34" s="19"/>
      <c r="BM34" s="20" t="s">
        <v>47</v>
      </c>
      <c r="BN34" s="18" t="s">
        <v>47</v>
      </c>
      <c r="BO34" s="19" t="s">
        <v>47</v>
      </c>
      <c r="BP34" s="19">
        <v>55.919475954625341</v>
      </c>
      <c r="BQ34" s="18">
        <v>39.942482824732387</v>
      </c>
    </row>
    <row r="35" spans="1:69">
      <c r="A35" s="63" t="s">
        <v>46</v>
      </c>
      <c r="B35" s="56" t="s">
        <v>45</v>
      </c>
      <c r="C35" s="58" t="s">
        <v>45</v>
      </c>
      <c r="D35" s="58" t="s">
        <v>45</v>
      </c>
      <c r="E35" s="58" t="s">
        <v>45</v>
      </c>
      <c r="F35" s="58" t="s">
        <v>45</v>
      </c>
      <c r="G35" s="58" t="s">
        <v>45</v>
      </c>
      <c r="H35" s="58" t="s">
        <v>45</v>
      </c>
      <c r="I35" s="58" t="s">
        <v>45</v>
      </c>
      <c r="J35" s="58" t="s">
        <v>45</v>
      </c>
      <c r="K35" s="58" t="s">
        <v>45</v>
      </c>
      <c r="L35" s="59" t="s">
        <v>45</v>
      </c>
      <c r="M35" s="62" t="s">
        <v>45</v>
      </c>
      <c r="N35" s="56" t="s">
        <v>45</v>
      </c>
      <c r="O35" s="59" t="s">
        <v>45</v>
      </c>
      <c r="P35" s="26" t="s">
        <v>45</v>
      </c>
      <c r="Q35" s="24" t="s">
        <v>45</v>
      </c>
      <c r="R35" s="57" t="s">
        <v>45</v>
      </c>
      <c r="S35" s="60" t="s">
        <v>45</v>
      </c>
      <c r="T35" s="57" t="s">
        <v>45</v>
      </c>
      <c r="U35" s="58" t="s">
        <v>45</v>
      </c>
      <c r="V35" s="59" t="s">
        <v>45</v>
      </c>
      <c r="W35" s="62" t="s">
        <v>45</v>
      </c>
      <c r="X35" s="62" t="s">
        <v>45</v>
      </c>
      <c r="Y35" s="56" t="s">
        <v>45</v>
      </c>
      <c r="Z35" s="58" t="s">
        <v>45</v>
      </c>
      <c r="AA35" s="58" t="s">
        <v>45</v>
      </c>
      <c r="AB35" s="58" t="s">
        <v>45</v>
      </c>
      <c r="AC35" s="58" t="s">
        <v>45</v>
      </c>
      <c r="AD35" s="61" t="s">
        <v>45</v>
      </c>
      <c r="AE35" s="61" t="s">
        <v>45</v>
      </c>
      <c r="AF35" s="60" t="s">
        <v>45</v>
      </c>
      <c r="AG35" s="56" t="s">
        <v>45</v>
      </c>
      <c r="AH35" s="59" t="s">
        <v>45</v>
      </c>
      <c r="AI35" s="24" t="s">
        <v>45</v>
      </c>
      <c r="AJ35" s="56" t="s">
        <v>45</v>
      </c>
      <c r="AK35" s="59" t="s">
        <v>45</v>
      </c>
      <c r="AL35" s="20" t="s">
        <v>45</v>
      </c>
      <c r="AM35" s="18" t="s">
        <v>45</v>
      </c>
      <c r="AN35" s="57" t="s">
        <v>45</v>
      </c>
      <c r="AO35" s="23" t="s">
        <v>45</v>
      </c>
      <c r="AP35" s="19" t="s">
        <v>45</v>
      </c>
      <c r="AQ35" s="19" t="s">
        <v>45</v>
      </c>
      <c r="AR35" s="18" t="s">
        <v>45</v>
      </c>
      <c r="AS35" s="56" t="s">
        <v>45</v>
      </c>
      <c r="AT35" s="18" t="s">
        <v>45</v>
      </c>
      <c r="AU35" s="56" t="s">
        <v>45</v>
      </c>
      <c r="AV35" s="58" t="s">
        <v>45</v>
      </c>
      <c r="AW35" s="58" t="s">
        <v>45</v>
      </c>
      <c r="AX35" s="19" t="s">
        <v>45</v>
      </c>
      <c r="AY35" s="19" t="s">
        <v>45</v>
      </c>
      <c r="AZ35" s="18" t="s">
        <v>45</v>
      </c>
      <c r="BA35" s="57" t="s">
        <v>45</v>
      </c>
      <c r="BB35" s="19" t="s">
        <v>45</v>
      </c>
      <c r="BC35" s="19" t="s">
        <v>45</v>
      </c>
      <c r="BD35" s="21" t="s">
        <v>45</v>
      </c>
      <c r="BE35" s="19" t="s">
        <v>45</v>
      </c>
      <c r="BF35" s="19" t="s">
        <v>45</v>
      </c>
      <c r="BG35" s="19" t="s">
        <v>45</v>
      </c>
      <c r="BH35" s="19" t="s">
        <v>45</v>
      </c>
      <c r="BI35" s="56" t="s">
        <v>45</v>
      </c>
      <c r="BJ35" s="19" t="s">
        <v>45</v>
      </c>
      <c r="BK35" s="18" t="s">
        <v>45</v>
      </c>
      <c r="BL35" s="19"/>
      <c r="BM35" s="20" t="s">
        <v>45</v>
      </c>
      <c r="BN35" s="18" t="s">
        <v>45</v>
      </c>
      <c r="BO35" s="19" t="s">
        <v>45</v>
      </c>
      <c r="BP35" s="19" t="s">
        <v>45</v>
      </c>
      <c r="BQ35" s="18" t="s">
        <v>45</v>
      </c>
    </row>
    <row r="36" spans="1:69">
      <c r="A36" s="63" t="s">
        <v>27</v>
      </c>
      <c r="B36" s="56">
        <v>55.009823182711202</v>
      </c>
      <c r="C36" s="58" t="s">
        <v>44</v>
      </c>
      <c r="D36" s="58">
        <v>47.151277013752456</v>
      </c>
      <c r="E36" s="58">
        <v>31.43418467583497</v>
      </c>
      <c r="F36" s="58">
        <v>31.43418467583497</v>
      </c>
      <c r="G36" s="58">
        <v>78.585461689587433</v>
      </c>
      <c r="H36" s="58">
        <v>31.43418467583497</v>
      </c>
      <c r="I36" s="58">
        <v>141.45383104125736</v>
      </c>
      <c r="J36" s="58" t="s">
        <v>44</v>
      </c>
      <c r="K36" s="58">
        <v>110.0196463654224</v>
      </c>
      <c r="L36" s="59">
        <v>165.02946954813359</v>
      </c>
      <c r="M36" s="62">
        <v>117.87819253438114</v>
      </c>
      <c r="N36" s="56">
        <v>39.292730844793716</v>
      </c>
      <c r="O36" s="59">
        <v>102.16110019646365</v>
      </c>
      <c r="P36" s="26" t="s">
        <v>44</v>
      </c>
      <c r="Q36" s="24">
        <v>70.72691552062868</v>
      </c>
      <c r="R36" s="57">
        <v>55.009823182711202</v>
      </c>
      <c r="S36" s="60">
        <v>39.292730844793716</v>
      </c>
      <c r="T36" s="57">
        <v>165.02946954813359</v>
      </c>
      <c r="U36" s="58">
        <v>165.02946954813359</v>
      </c>
      <c r="V36" s="59">
        <v>180.7465618860511</v>
      </c>
      <c r="W36" s="62">
        <v>55.009823182711202</v>
      </c>
      <c r="X36" s="62">
        <v>86.444007858546172</v>
      </c>
      <c r="Y36" s="56">
        <v>62.868369351669941</v>
      </c>
      <c r="Z36" s="58">
        <v>55.009823182711202</v>
      </c>
      <c r="AA36" s="58">
        <v>55.009823182711202</v>
      </c>
      <c r="AB36" s="58">
        <v>70.72691552062868</v>
      </c>
      <c r="AC36" s="58">
        <v>70.72691552062868</v>
      </c>
      <c r="AD36" s="61">
        <v>70.72691552062868</v>
      </c>
      <c r="AE36" s="61">
        <v>102.16110019646365</v>
      </c>
      <c r="AF36" s="60">
        <v>55.009823182711202</v>
      </c>
      <c r="AG36" s="56">
        <v>70.72691552062868</v>
      </c>
      <c r="AH36" s="59">
        <v>70.72691552062868</v>
      </c>
      <c r="AI36" s="24">
        <v>55.009823182711202</v>
      </c>
      <c r="AJ36" s="57">
        <v>172.88801571709234</v>
      </c>
      <c r="AK36" s="59">
        <v>149.31237721021611</v>
      </c>
      <c r="AL36" s="20" t="s">
        <v>44</v>
      </c>
      <c r="AM36" s="18">
        <v>31.434184675834974</v>
      </c>
      <c r="AN36" s="57" t="s">
        <v>44</v>
      </c>
      <c r="AO36" s="58" t="s">
        <v>44</v>
      </c>
      <c r="AP36" s="19">
        <v>62.868369351669948</v>
      </c>
      <c r="AQ36" s="19" t="s">
        <v>44</v>
      </c>
      <c r="AR36" s="18" t="s">
        <v>44</v>
      </c>
      <c r="AS36" s="57">
        <v>47.151277013752456</v>
      </c>
      <c r="AT36" s="18" t="s">
        <v>44</v>
      </c>
      <c r="AU36" s="56">
        <v>23.575638506876228</v>
      </c>
      <c r="AV36" s="58">
        <v>102.16110019646365</v>
      </c>
      <c r="AW36" s="58">
        <v>78.585461689587433</v>
      </c>
      <c r="AX36" s="19">
        <v>55.009823182711202</v>
      </c>
      <c r="AY36" s="19">
        <v>23.575638506876228</v>
      </c>
      <c r="AZ36" s="18" t="s">
        <v>44</v>
      </c>
      <c r="BA36" s="57">
        <v>47.151277013752456</v>
      </c>
      <c r="BB36" s="19">
        <v>39.292730844793716</v>
      </c>
      <c r="BC36" s="19">
        <v>55.009823182711202</v>
      </c>
      <c r="BD36" s="21">
        <v>31.434184675834974</v>
      </c>
      <c r="BE36" s="19">
        <v>47.151277013752456</v>
      </c>
      <c r="BF36" s="19">
        <v>31.434184675834974</v>
      </c>
      <c r="BG36" s="19">
        <v>39.292730844793716</v>
      </c>
      <c r="BH36" s="19">
        <v>39.292730844793716</v>
      </c>
      <c r="BI36" s="56">
        <v>102.16110019646365</v>
      </c>
      <c r="BJ36" s="19">
        <v>55.009823182711202</v>
      </c>
      <c r="BK36" s="18">
        <v>39.292730844793716</v>
      </c>
      <c r="BL36" s="19"/>
      <c r="BM36" s="20">
        <v>62.868369351669948</v>
      </c>
      <c r="BN36" s="18">
        <v>62.868369351669948</v>
      </c>
      <c r="BO36" s="19" t="s">
        <v>44</v>
      </c>
      <c r="BP36" s="19">
        <v>55.009823182711202</v>
      </c>
      <c r="BQ36" s="18">
        <v>23.575638506876228</v>
      </c>
    </row>
    <row r="37" spans="1:69">
      <c r="A37" s="63" t="s">
        <v>43</v>
      </c>
      <c r="B37" s="56">
        <v>4196.3911036508607</v>
      </c>
      <c r="C37" s="58">
        <v>4076.4942149751223</v>
      </c>
      <c r="D37" s="58">
        <v>4136.4426593129901</v>
      </c>
      <c r="E37" s="58">
        <v>4136.4426593129901</v>
      </c>
      <c r="F37" s="58">
        <v>4076.4942149751223</v>
      </c>
      <c r="G37" s="58">
        <v>4196.3911036508607</v>
      </c>
      <c r="H37" s="58">
        <v>4076.4942149751223</v>
      </c>
      <c r="I37" s="58">
        <v>3716.8035489479048</v>
      </c>
      <c r="J37" s="58">
        <v>4675.9786583538162</v>
      </c>
      <c r="K37" s="58">
        <v>4016.5457706372522</v>
      </c>
      <c r="L37" s="59">
        <v>4675.9786583538162</v>
      </c>
      <c r="M37" s="62">
        <v>4316.2879923265991</v>
      </c>
      <c r="N37" s="56">
        <v>4795.8755470295546</v>
      </c>
      <c r="O37" s="59">
        <v>5095.617768718902</v>
      </c>
      <c r="P37" s="26">
        <v>4675.9786583538162</v>
      </c>
      <c r="Q37" s="24">
        <v>4556.0817696780769</v>
      </c>
      <c r="R37" s="57">
        <v>4436.1848810023384</v>
      </c>
      <c r="S37" s="60">
        <v>4436.1848810023384</v>
      </c>
      <c r="T37" s="57">
        <v>5275.46310173251</v>
      </c>
      <c r="U37" s="58">
        <v>5155.5662130567716</v>
      </c>
      <c r="V37" s="59">
        <v>5275.46310173251</v>
      </c>
      <c r="W37" s="62">
        <v>3836.7004376236437</v>
      </c>
      <c r="X37" s="62">
        <v>4376.2364366644688</v>
      </c>
      <c r="Y37" s="56">
        <v>4855.8239913674252</v>
      </c>
      <c r="Z37" s="58">
        <v>4975.7208800431636</v>
      </c>
      <c r="AA37" s="58">
        <v>5155.5662130567716</v>
      </c>
      <c r="AB37" s="58">
        <v>5395.3599904082494</v>
      </c>
      <c r="AC37" s="58">
        <v>4735.9271026916858</v>
      </c>
      <c r="AD37" s="61">
        <v>6054.7928781248129</v>
      </c>
      <c r="AE37" s="61">
        <v>4675.9786583538162</v>
      </c>
      <c r="AF37" s="60">
        <v>4915.7724357052939</v>
      </c>
      <c r="AG37" s="56">
        <v>4735.9271026916858</v>
      </c>
      <c r="AH37" s="59">
        <v>4975.7208800431636</v>
      </c>
      <c r="AI37" s="24">
        <v>4136.4426593129901</v>
      </c>
      <c r="AJ37" s="57">
        <v>4196.3911036508607</v>
      </c>
      <c r="AK37" s="59">
        <v>4076.4942149751223</v>
      </c>
      <c r="AL37" s="20">
        <v>4616.0302140159465</v>
      </c>
      <c r="AM37" s="18">
        <v>4556.0817696780769</v>
      </c>
      <c r="AN37" s="57">
        <v>4975.7208800431636</v>
      </c>
      <c r="AO37" s="23">
        <v>4855.8239913674242</v>
      </c>
      <c r="AP37" s="19">
        <v>4556.0817696780769</v>
      </c>
      <c r="AQ37" s="19">
        <v>4735.9271026916858</v>
      </c>
      <c r="AR37" s="18">
        <v>4735.9271026916858</v>
      </c>
      <c r="AS37" s="57">
        <v>4855.8239913674252</v>
      </c>
      <c r="AT37" s="18">
        <v>4735.9271026916858</v>
      </c>
      <c r="AU37" s="56">
        <v>5155.5662130567716</v>
      </c>
      <c r="AV37" s="58">
        <v>5455.308434746119</v>
      </c>
      <c r="AW37" s="58">
        <v>5455.308434746119</v>
      </c>
      <c r="AX37" s="19">
        <v>5395.3599904082494</v>
      </c>
      <c r="AY37" s="19">
        <v>5455.308434746119</v>
      </c>
      <c r="AZ37" s="18">
        <v>4616.0302140159465</v>
      </c>
      <c r="BA37" s="57">
        <v>4616.0302140159465</v>
      </c>
      <c r="BB37" s="19">
        <v>4496.1333253402072</v>
      </c>
      <c r="BC37" s="19">
        <v>4675.9786583538162</v>
      </c>
      <c r="BD37" s="21">
        <v>4675.9786583538162</v>
      </c>
      <c r="BE37" s="19">
        <v>4675.9786583538162</v>
      </c>
      <c r="BF37" s="19">
        <v>4376.2364366644688</v>
      </c>
      <c r="BG37" s="19">
        <v>4376.2364366644688</v>
      </c>
      <c r="BH37" s="19">
        <v>4556.0817696780769</v>
      </c>
      <c r="BI37" s="56">
        <v>4616.0302140159465</v>
      </c>
      <c r="BJ37" s="19">
        <v>4436.1848810023375</v>
      </c>
      <c r="BK37" s="18">
        <v>4496.1333253402072</v>
      </c>
      <c r="BL37" s="19"/>
      <c r="BM37" s="20">
        <v>4975.7208800431627</v>
      </c>
      <c r="BN37" s="18">
        <v>5455.308434746119</v>
      </c>
      <c r="BO37" s="19">
        <v>59.948444337869439</v>
      </c>
      <c r="BP37" s="19">
        <v>3417.0613272585574</v>
      </c>
      <c r="BQ37" s="18">
        <v>3477.0097715964271</v>
      </c>
    </row>
    <row r="38" spans="1:69">
      <c r="A38" s="63" t="s">
        <v>42</v>
      </c>
      <c r="B38" s="56">
        <v>136.84570646595964</v>
      </c>
      <c r="C38" s="58">
        <v>68.422853232979818</v>
      </c>
      <c r="D38" s="58">
        <v>68.422853232979818</v>
      </c>
      <c r="E38" s="58">
        <v>68.422853232979818</v>
      </c>
      <c r="F38" s="58" t="s">
        <v>41</v>
      </c>
      <c r="G38" s="58">
        <v>68.422853232979818</v>
      </c>
      <c r="H38" s="58">
        <v>68.422853232979818</v>
      </c>
      <c r="I38" s="58">
        <v>205.26855969893944</v>
      </c>
      <c r="J38" s="58" t="s">
        <v>41</v>
      </c>
      <c r="K38" s="58" t="s">
        <v>41</v>
      </c>
      <c r="L38" s="59">
        <v>136.84570646595964</v>
      </c>
      <c r="M38" s="62">
        <v>205.26855969893944</v>
      </c>
      <c r="N38" s="56" t="s">
        <v>41</v>
      </c>
      <c r="O38" s="59">
        <v>136.84570646595964</v>
      </c>
      <c r="P38" s="26" t="s">
        <v>41</v>
      </c>
      <c r="Q38" s="24">
        <v>136.84570646595964</v>
      </c>
      <c r="R38" s="57">
        <v>68.422853232979818</v>
      </c>
      <c r="S38" s="60">
        <v>68.422853232979818</v>
      </c>
      <c r="T38" s="57">
        <v>342.11426616489905</v>
      </c>
      <c r="U38" s="58">
        <v>342.11426616489905</v>
      </c>
      <c r="V38" s="59">
        <v>410.53711939787888</v>
      </c>
      <c r="W38" s="62">
        <v>68.422853232979818</v>
      </c>
      <c r="X38" s="62">
        <v>68.422853232979818</v>
      </c>
      <c r="Y38" s="56">
        <v>136.84570646595964</v>
      </c>
      <c r="Z38" s="58">
        <v>136.84570646595964</v>
      </c>
      <c r="AA38" s="58">
        <v>136.84570646595964</v>
      </c>
      <c r="AB38" s="58">
        <v>136.84570646595964</v>
      </c>
      <c r="AC38" s="58" t="s">
        <v>41</v>
      </c>
      <c r="AD38" s="61">
        <v>68.422853232979818</v>
      </c>
      <c r="AE38" s="61">
        <v>136.84570646595964</v>
      </c>
      <c r="AF38" s="60">
        <v>136.84570646595964</v>
      </c>
      <c r="AG38" s="56">
        <v>68.422853232979818</v>
      </c>
      <c r="AH38" s="59">
        <v>68.422853232979818</v>
      </c>
      <c r="AI38" s="24">
        <v>136.84570646595964</v>
      </c>
      <c r="AJ38" s="57">
        <v>410.53711939787888</v>
      </c>
      <c r="AK38" s="59">
        <v>410.53711939787888</v>
      </c>
      <c r="AL38" s="20">
        <v>136.84570646595964</v>
      </c>
      <c r="AM38" s="18">
        <v>68.422853232979818</v>
      </c>
      <c r="AN38" s="57" t="s">
        <v>41</v>
      </c>
      <c r="AO38" s="23" t="s">
        <v>41</v>
      </c>
      <c r="AP38" s="19">
        <v>136.84570646595964</v>
      </c>
      <c r="AQ38" s="19" t="s">
        <v>41</v>
      </c>
      <c r="AR38" s="18" t="s">
        <v>41</v>
      </c>
      <c r="AS38" s="57" t="s">
        <v>41</v>
      </c>
      <c r="AT38" s="18" t="s">
        <v>41</v>
      </c>
      <c r="AU38" s="56">
        <v>68.422853232979818</v>
      </c>
      <c r="AV38" s="58">
        <v>136.84570646595964</v>
      </c>
      <c r="AW38" s="58">
        <v>68.422853232979818</v>
      </c>
      <c r="AX38" s="19">
        <v>205.26855969893944</v>
      </c>
      <c r="AY38" s="19">
        <v>68.422853232979818</v>
      </c>
      <c r="AZ38" s="18" t="s">
        <v>41</v>
      </c>
      <c r="BA38" s="57">
        <v>68.422853232979818</v>
      </c>
      <c r="BB38" s="19">
        <v>68.422853232979818</v>
      </c>
      <c r="BC38" s="19">
        <v>68.422853232979818</v>
      </c>
      <c r="BD38" s="21">
        <v>68.422853232979818</v>
      </c>
      <c r="BE38" s="19">
        <v>68.422853232979818</v>
      </c>
      <c r="BF38" s="19">
        <v>68.422853232979818</v>
      </c>
      <c r="BG38" s="19">
        <v>68.422853232979818</v>
      </c>
      <c r="BH38" s="19">
        <v>136.84570646595964</v>
      </c>
      <c r="BI38" s="56">
        <v>68.422853232979818</v>
      </c>
      <c r="BJ38" s="19">
        <v>136.84570646595964</v>
      </c>
      <c r="BK38" s="18">
        <v>68.422853232979818</v>
      </c>
      <c r="BL38" s="19"/>
      <c r="BM38" s="20">
        <v>136.84570646595964</v>
      </c>
      <c r="BN38" s="18">
        <v>136.84570646595964</v>
      </c>
      <c r="BO38" s="19" t="s">
        <v>41</v>
      </c>
      <c r="BP38" s="19">
        <v>68.422853232979818</v>
      </c>
      <c r="BQ38" s="18" t="s">
        <v>41</v>
      </c>
    </row>
    <row r="39" spans="1:69">
      <c r="A39" s="63" t="s">
        <v>40</v>
      </c>
      <c r="B39" s="56">
        <v>84.024198969303157</v>
      </c>
      <c r="C39" s="58">
        <v>72.820972440062747</v>
      </c>
      <c r="D39" s="58">
        <v>78.422585704682959</v>
      </c>
      <c r="E39" s="58">
        <v>67.219359175442534</v>
      </c>
      <c r="F39" s="58">
        <v>78.422585704682959</v>
      </c>
      <c r="G39" s="58">
        <v>89.625812233923369</v>
      </c>
      <c r="H39" s="58">
        <v>61.617745910822322</v>
      </c>
      <c r="I39" s="58">
        <v>72.820972440062747</v>
      </c>
      <c r="J39" s="58">
        <v>84.024198969303157</v>
      </c>
      <c r="K39" s="58">
        <v>78.422585704682959</v>
      </c>
      <c r="L39" s="59">
        <v>100.82903876316379</v>
      </c>
      <c r="M39" s="62">
        <v>106.43065202778401</v>
      </c>
      <c r="N39" s="56">
        <v>117.63387855702443</v>
      </c>
      <c r="O39" s="59">
        <v>117.63387855702443</v>
      </c>
      <c r="P39" s="26">
        <v>67.219359175442534</v>
      </c>
      <c r="Q39" s="24">
        <v>89.625812233923384</v>
      </c>
      <c r="R39" s="57">
        <v>100.82903876316379</v>
      </c>
      <c r="S39" s="60">
        <v>106.43065202778401</v>
      </c>
      <c r="T39" s="57">
        <v>128.83710508626484</v>
      </c>
      <c r="U39" s="58">
        <v>128.83710508626484</v>
      </c>
      <c r="V39" s="59">
        <v>140.04033161550527</v>
      </c>
      <c r="W39" s="62">
        <v>89.625812233923369</v>
      </c>
      <c r="X39" s="62">
        <v>106.43065202778401</v>
      </c>
      <c r="Y39" s="56">
        <v>106.43065202778401</v>
      </c>
      <c r="Z39" s="58">
        <v>106.43065202778401</v>
      </c>
      <c r="AA39" s="58">
        <v>117.63387855702443</v>
      </c>
      <c r="AB39" s="58">
        <v>106.43065202778401</v>
      </c>
      <c r="AC39" s="58">
        <v>95.227425498543582</v>
      </c>
      <c r="AD39" s="61">
        <v>67.219359175442534</v>
      </c>
      <c r="AE39" s="61">
        <v>112.03226529240422</v>
      </c>
      <c r="AF39" s="60">
        <v>106.43065202778401</v>
      </c>
      <c r="AG39" s="56">
        <v>117.63387855702443</v>
      </c>
      <c r="AH39" s="59">
        <v>117.63387855702443</v>
      </c>
      <c r="AI39" s="24">
        <v>78.422585704682959</v>
      </c>
      <c r="AJ39" s="57">
        <v>128.83710508626484</v>
      </c>
      <c r="AK39" s="59">
        <v>117.63387855702443</v>
      </c>
      <c r="AL39" s="20">
        <v>95.227425498543596</v>
      </c>
      <c r="AM39" s="18">
        <v>89.625812233923384</v>
      </c>
      <c r="AN39" s="57">
        <v>95.227425498543582</v>
      </c>
      <c r="AO39" s="23">
        <v>89.625812233923384</v>
      </c>
      <c r="AP39" s="19">
        <v>117.63387855702443</v>
      </c>
      <c r="AQ39" s="19">
        <v>100.82903876316379</v>
      </c>
      <c r="AR39" s="18">
        <v>89.625812233923384</v>
      </c>
      <c r="AS39" s="57">
        <v>128.83710508626484</v>
      </c>
      <c r="AT39" s="18">
        <v>106.43065202778401</v>
      </c>
      <c r="AU39" s="56">
        <v>95.227425498543582</v>
      </c>
      <c r="AV39" s="58">
        <v>123.23549182164464</v>
      </c>
      <c r="AW39" s="58">
        <v>123.23549182164464</v>
      </c>
      <c r="AX39" s="19">
        <v>100.82903876316379</v>
      </c>
      <c r="AY39" s="19">
        <v>100.82903876316379</v>
      </c>
      <c r="AZ39" s="18">
        <v>95.227425498543596</v>
      </c>
      <c r="BA39" s="57">
        <v>89.625812233923369</v>
      </c>
      <c r="BB39" s="19">
        <v>89.625812233923384</v>
      </c>
      <c r="BC39" s="19">
        <v>84.024198969303157</v>
      </c>
      <c r="BD39" s="21">
        <v>100.82903876316379</v>
      </c>
      <c r="BE39" s="19">
        <v>84.024198969303157</v>
      </c>
      <c r="BF39" s="19">
        <v>95.227425498543596</v>
      </c>
      <c r="BG39" s="19">
        <v>95.227425498543596</v>
      </c>
      <c r="BH39" s="19">
        <v>84.024198969303157</v>
      </c>
      <c r="BI39" s="56">
        <v>89.625812233923369</v>
      </c>
      <c r="BJ39" s="19">
        <v>78.422585704682959</v>
      </c>
      <c r="BK39" s="18">
        <v>95.227425498543596</v>
      </c>
      <c r="BL39" s="19"/>
      <c r="BM39" s="20">
        <v>117.63387855702443</v>
      </c>
      <c r="BN39" s="18">
        <v>128.83710508626484</v>
      </c>
      <c r="BO39" s="19" t="s">
        <v>39</v>
      </c>
      <c r="BP39" s="19">
        <v>84.024198969303157</v>
      </c>
      <c r="BQ39" s="18">
        <v>56.016132646202109</v>
      </c>
    </row>
    <row r="40" spans="1:69">
      <c r="A40" s="63"/>
      <c r="B40" s="56"/>
      <c r="C40" s="58"/>
      <c r="D40" s="58"/>
      <c r="E40" s="58"/>
      <c r="F40" s="58"/>
      <c r="G40" s="58"/>
      <c r="H40" s="58"/>
      <c r="I40" s="58"/>
      <c r="J40" s="58"/>
      <c r="K40" s="58"/>
      <c r="L40" s="59"/>
      <c r="M40" s="62"/>
      <c r="N40" s="56"/>
      <c r="O40" s="59"/>
      <c r="P40" s="26"/>
      <c r="Q40" s="24"/>
      <c r="R40" s="57"/>
      <c r="S40" s="60"/>
      <c r="T40" s="57"/>
      <c r="U40" s="58"/>
      <c r="V40" s="59"/>
      <c r="W40" s="62"/>
      <c r="X40" s="62"/>
      <c r="Y40" s="56"/>
      <c r="Z40" s="58"/>
      <c r="AA40" s="58"/>
      <c r="AB40" s="58"/>
      <c r="AC40" s="58"/>
      <c r="AD40" s="61"/>
      <c r="AE40" s="61"/>
      <c r="AF40" s="60"/>
      <c r="AG40" s="56"/>
      <c r="AH40" s="59"/>
      <c r="AI40" s="24"/>
      <c r="AJ40" s="57"/>
      <c r="AK40" s="59"/>
      <c r="AL40" s="20"/>
      <c r="AM40" s="18"/>
      <c r="AN40" s="57"/>
      <c r="AO40" s="23"/>
      <c r="AP40" s="19"/>
      <c r="AQ40" s="19"/>
      <c r="AR40" s="18"/>
      <c r="AS40" s="57"/>
      <c r="AT40" s="18"/>
      <c r="AU40" s="56"/>
      <c r="AV40" s="58"/>
      <c r="AW40" s="58"/>
      <c r="AX40" s="19"/>
      <c r="AY40" s="19"/>
      <c r="AZ40" s="18"/>
      <c r="BA40" s="57"/>
      <c r="BB40" s="19"/>
      <c r="BC40" s="19"/>
      <c r="BD40" s="21"/>
      <c r="BE40" s="19"/>
      <c r="BF40" s="19"/>
      <c r="BG40" s="19"/>
      <c r="BH40" s="19"/>
      <c r="BI40" s="56"/>
      <c r="BJ40" s="19"/>
      <c r="BK40" s="18"/>
      <c r="BL40" s="19"/>
      <c r="BM40" s="20"/>
      <c r="BN40" s="18"/>
      <c r="BO40" s="19"/>
      <c r="BP40" s="19"/>
      <c r="BQ40" s="18"/>
    </row>
    <row r="41" spans="1:69" ht="30" customHeight="1">
      <c r="A41" s="46" t="s">
        <v>38</v>
      </c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47"/>
      <c r="M41" s="53"/>
      <c r="N41" s="49"/>
      <c r="O41" s="47"/>
      <c r="P41" s="55"/>
      <c r="Q41" s="53"/>
      <c r="R41" s="51"/>
      <c r="S41" s="54"/>
      <c r="T41" s="51"/>
      <c r="U41" s="48"/>
      <c r="V41" s="47"/>
      <c r="W41" s="53"/>
      <c r="X41" s="53"/>
      <c r="Y41" s="49"/>
      <c r="Z41" s="48"/>
      <c r="AA41" s="48"/>
      <c r="AB41" s="48"/>
      <c r="AC41" s="48"/>
      <c r="AD41" s="50"/>
      <c r="AE41" s="50"/>
      <c r="AF41" s="54"/>
      <c r="AG41" s="49"/>
      <c r="AH41" s="47"/>
      <c r="AI41" s="53"/>
      <c r="AJ41" s="49"/>
      <c r="AK41" s="47"/>
      <c r="AL41" s="49"/>
      <c r="AM41" s="47"/>
      <c r="AN41" s="51"/>
      <c r="AO41" s="52"/>
      <c r="AP41" s="48"/>
      <c r="AQ41" s="48"/>
      <c r="AR41" s="47"/>
      <c r="AS41" s="51"/>
      <c r="AT41" s="47"/>
      <c r="AU41" s="49"/>
      <c r="AV41" s="48"/>
      <c r="AW41" s="48"/>
      <c r="AX41" s="48"/>
      <c r="AY41" s="48"/>
      <c r="AZ41" s="47"/>
      <c r="BA41" s="51"/>
      <c r="BB41" s="48"/>
      <c r="BC41" s="48"/>
      <c r="BD41" s="50"/>
      <c r="BE41" s="48"/>
      <c r="BF41" s="48"/>
      <c r="BG41" s="48"/>
      <c r="BH41" s="48"/>
      <c r="BI41" s="49"/>
      <c r="BJ41" s="48"/>
      <c r="BK41" s="47"/>
      <c r="BL41" s="48"/>
      <c r="BM41" s="49"/>
      <c r="BN41" s="47"/>
      <c r="BO41" s="48"/>
      <c r="BP41" s="48"/>
      <c r="BQ41" s="47"/>
    </row>
    <row r="42" spans="1:69" ht="7.5" customHeight="1">
      <c r="A42" s="46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8"/>
      <c r="M42" s="43"/>
      <c r="N42" s="40"/>
      <c r="O42" s="38"/>
      <c r="P42" s="45"/>
      <c r="Q42" s="43"/>
      <c r="R42" s="42"/>
      <c r="S42" s="44"/>
      <c r="T42" s="42"/>
      <c r="U42" s="39"/>
      <c r="V42" s="38"/>
      <c r="W42" s="43"/>
      <c r="X42" s="43"/>
      <c r="Y42" s="40"/>
      <c r="Z42" s="39"/>
      <c r="AA42" s="39"/>
      <c r="AB42" s="39"/>
      <c r="AC42" s="39"/>
      <c r="AD42" s="41"/>
      <c r="AE42" s="41"/>
      <c r="AF42" s="44"/>
      <c r="AG42" s="40"/>
      <c r="AH42" s="38"/>
      <c r="AI42" s="43"/>
      <c r="AJ42" s="42"/>
      <c r="AK42" s="38"/>
      <c r="AL42" s="40"/>
      <c r="AM42" s="38"/>
      <c r="AN42" s="42"/>
      <c r="AO42" s="39"/>
      <c r="AP42" s="39"/>
      <c r="AQ42" s="39"/>
      <c r="AR42" s="38"/>
      <c r="AS42" s="42"/>
      <c r="AT42" s="38"/>
      <c r="AU42" s="40"/>
      <c r="AV42" s="39"/>
      <c r="AW42" s="39"/>
      <c r="AX42" s="39"/>
      <c r="AY42" s="39"/>
      <c r="AZ42" s="38"/>
      <c r="BA42" s="42"/>
      <c r="BB42" s="39"/>
      <c r="BC42" s="39"/>
      <c r="BD42" s="41"/>
      <c r="BE42" s="39"/>
      <c r="BF42" s="39"/>
      <c r="BG42" s="39"/>
      <c r="BH42" s="39"/>
      <c r="BI42" s="40"/>
      <c r="BJ42" s="39"/>
      <c r="BK42" s="38"/>
      <c r="BL42" s="39"/>
      <c r="BM42" s="40"/>
      <c r="BN42" s="38"/>
      <c r="BO42" s="39"/>
      <c r="BP42" s="39"/>
      <c r="BQ42" s="38"/>
    </row>
    <row r="43" spans="1:69">
      <c r="A43" s="17" t="s">
        <v>37</v>
      </c>
      <c r="B43" s="9">
        <v>1.2250903524043957</v>
      </c>
      <c r="C43" s="8">
        <v>1.0087030551453406</v>
      </c>
      <c r="D43" s="8">
        <v>1.1198287996001171</v>
      </c>
      <c r="E43" s="8">
        <v>1.3924467012499413</v>
      </c>
      <c r="F43" s="8">
        <v>1.2632756528755538</v>
      </c>
      <c r="G43" s="8">
        <v>0.93970748526110559</v>
      </c>
      <c r="H43" s="8">
        <v>0.62385596791745346</v>
      </c>
      <c r="I43" s="8">
        <v>1.1793618050903427</v>
      </c>
      <c r="J43" s="8">
        <v>1.4094995758789906</v>
      </c>
      <c r="K43" s="8">
        <v>1.0218564484993358</v>
      </c>
      <c r="L43" s="7">
        <v>1.528947348467212</v>
      </c>
      <c r="M43" s="13"/>
      <c r="N43" s="9"/>
      <c r="O43" s="7"/>
      <c r="P43" s="15"/>
      <c r="Q43" s="13"/>
      <c r="R43" s="11"/>
      <c r="S43" s="14"/>
      <c r="T43" s="11"/>
      <c r="U43" s="8"/>
      <c r="V43" s="7"/>
      <c r="W43" s="13"/>
      <c r="X43" s="13"/>
      <c r="Y43" s="9"/>
      <c r="Z43" s="8"/>
      <c r="AA43" s="8"/>
      <c r="AB43" s="8"/>
      <c r="AC43" s="8"/>
      <c r="AD43" s="10"/>
      <c r="AE43" s="10"/>
      <c r="AF43" s="14"/>
      <c r="AG43" s="9"/>
      <c r="AH43" s="7"/>
      <c r="AI43" s="13"/>
      <c r="AJ43" s="9"/>
      <c r="AK43" s="7"/>
      <c r="AL43" s="9"/>
      <c r="AM43" s="7"/>
      <c r="AN43" s="11"/>
      <c r="AO43" s="12"/>
      <c r="AP43" s="8"/>
      <c r="AQ43" s="8"/>
      <c r="AR43" s="7"/>
      <c r="AS43" s="11"/>
      <c r="AT43" s="7"/>
      <c r="AU43" s="9"/>
      <c r="AV43" s="8"/>
      <c r="AW43" s="8"/>
      <c r="AX43" s="8"/>
      <c r="AY43" s="8"/>
      <c r="AZ43" s="7"/>
      <c r="BA43" s="11"/>
      <c r="BB43" s="8"/>
      <c r="BC43" s="8"/>
      <c r="BD43" s="10"/>
      <c r="BE43" s="8"/>
      <c r="BF43" s="8"/>
      <c r="BG43" s="8"/>
      <c r="BH43" s="8"/>
      <c r="BI43" s="9"/>
      <c r="BJ43" s="8"/>
      <c r="BK43" s="7"/>
      <c r="BL43" s="8"/>
      <c r="BM43" s="9"/>
      <c r="BN43" s="7"/>
      <c r="BO43" s="8"/>
      <c r="BP43" s="8"/>
      <c r="BQ43" s="7"/>
    </row>
    <row r="44" spans="1:69">
      <c r="A44" s="27" t="s">
        <v>36</v>
      </c>
      <c r="B44" s="20">
        <v>480.14060254808294</v>
      </c>
      <c r="C44" s="19">
        <v>459.37596074656483</v>
      </c>
      <c r="D44" s="19">
        <v>474.69737409605148</v>
      </c>
      <c r="E44" s="19">
        <v>472.94462210243159</v>
      </c>
      <c r="F44" s="19">
        <v>488.18803497838957</v>
      </c>
      <c r="G44" s="19">
        <v>479.69723814105146</v>
      </c>
      <c r="H44" s="19">
        <v>466.73729344147893</v>
      </c>
      <c r="I44" s="19">
        <v>453.75857426050635</v>
      </c>
      <c r="J44" s="19">
        <v>511.47828914068594</v>
      </c>
      <c r="K44" s="19">
        <v>468.16666874161888</v>
      </c>
      <c r="L44" s="18">
        <v>515.31849994052084</v>
      </c>
      <c r="M44" s="24">
        <v>508.00538307948989</v>
      </c>
      <c r="N44" s="20">
        <v>532.34745762948376</v>
      </c>
      <c r="O44" s="18">
        <v>422.34496022161466</v>
      </c>
      <c r="P44" s="26">
        <v>468.9032227357211</v>
      </c>
      <c r="Q44" s="24">
        <v>436.60689066634865</v>
      </c>
      <c r="R44" s="22">
        <v>479.92397406210443</v>
      </c>
      <c r="S44" s="25">
        <v>477.27558240483819</v>
      </c>
      <c r="T44" s="22">
        <v>313.44462000000004</v>
      </c>
      <c r="U44" s="19">
        <v>311.26620000000003</v>
      </c>
      <c r="V44" s="18">
        <v>332.33355365877793</v>
      </c>
      <c r="W44" s="24">
        <v>543.23944404409463</v>
      </c>
      <c r="X44" s="24">
        <v>489.98565752023177</v>
      </c>
      <c r="Y44" s="20">
        <v>506.33280845076928</v>
      </c>
      <c r="Z44" s="19">
        <v>544.28547716806827</v>
      </c>
      <c r="AA44" s="19">
        <v>544.12298332386604</v>
      </c>
      <c r="AB44" s="19">
        <v>628.56627222507871</v>
      </c>
      <c r="AC44" s="19">
        <v>563.10503729780669</v>
      </c>
      <c r="AD44" s="21">
        <v>988.955019738175</v>
      </c>
      <c r="AE44" s="21">
        <v>511.84229022909437</v>
      </c>
      <c r="AF44" s="25">
        <v>547.15150006275826</v>
      </c>
      <c r="AG44" s="20">
        <v>395.08317896592166</v>
      </c>
      <c r="AH44" s="18">
        <v>399.85816706537605</v>
      </c>
      <c r="AI44" s="24">
        <v>344.73081834198922</v>
      </c>
      <c r="AJ44" s="20">
        <v>365.24235774476892</v>
      </c>
      <c r="AK44" s="18">
        <v>350.78326772684164</v>
      </c>
      <c r="AL44" s="20">
        <v>434.6010462304277</v>
      </c>
      <c r="AM44" s="18">
        <v>434.64323547486299</v>
      </c>
      <c r="AN44" s="22">
        <v>375.34388000000001</v>
      </c>
      <c r="AO44" s="23">
        <v>384.86959685202123</v>
      </c>
      <c r="AP44" s="19">
        <v>386.15158232751014</v>
      </c>
      <c r="AQ44" s="19">
        <v>372.03264717339601</v>
      </c>
      <c r="AR44" s="18">
        <v>379.49785422170095</v>
      </c>
      <c r="AS44" s="22">
        <v>433.55729562442696</v>
      </c>
      <c r="AT44" s="18">
        <v>419.58546784184477</v>
      </c>
      <c r="AU44" s="20">
        <v>415.65842999999995</v>
      </c>
      <c r="AV44" s="19">
        <v>461.94580163206058</v>
      </c>
      <c r="AW44" s="19">
        <v>526.73068289713194</v>
      </c>
      <c r="AX44" s="19">
        <v>415.1014421376014</v>
      </c>
      <c r="AY44" s="19">
        <v>416.28088268634446</v>
      </c>
      <c r="AZ44" s="18">
        <v>439.77098644275839</v>
      </c>
      <c r="BA44" s="22">
        <v>481.53884999999997</v>
      </c>
      <c r="BB44" s="19">
        <v>507.78425172708762</v>
      </c>
      <c r="BC44" s="19">
        <v>483.94169099653772</v>
      </c>
      <c r="BD44" s="21">
        <v>476.15348337868829</v>
      </c>
      <c r="BE44" s="19">
        <v>464.68408987220897</v>
      </c>
      <c r="BF44" s="19">
        <v>469.95973081832972</v>
      </c>
      <c r="BG44" s="19">
        <v>469.62059363477022</v>
      </c>
      <c r="BH44" s="19">
        <v>442.18201043946146</v>
      </c>
      <c r="BI44" s="20">
        <v>488.36975187042452</v>
      </c>
      <c r="BJ44" s="19">
        <v>477.72167163188578</v>
      </c>
      <c r="BK44" s="18">
        <v>472.64489697554296</v>
      </c>
      <c r="BL44" s="19"/>
      <c r="BM44" s="20">
        <v>388.78421202988051</v>
      </c>
      <c r="BN44" s="18">
        <v>378.63462634148601</v>
      </c>
      <c r="BO44" s="19">
        <v>3.0710888436299895</v>
      </c>
      <c r="BP44" s="19">
        <v>132.35038586125668</v>
      </c>
      <c r="BQ44" s="18">
        <v>8.8904147167317564</v>
      </c>
    </row>
    <row r="45" spans="1:69">
      <c r="A45" s="17" t="s">
        <v>35</v>
      </c>
      <c r="B45" s="9">
        <v>1.7120203473311815</v>
      </c>
      <c r="C45" s="8">
        <v>1.5515495536736574</v>
      </c>
      <c r="D45" s="8">
        <v>1.5769212472172032</v>
      </c>
      <c r="E45" s="8">
        <v>1.5129189012414568</v>
      </c>
      <c r="F45" s="8">
        <v>1.5827037479490704</v>
      </c>
      <c r="G45" s="8">
        <v>1.6187576226347189</v>
      </c>
      <c r="H45" s="8">
        <v>1.5475715358971196</v>
      </c>
      <c r="I45" s="8">
        <v>1.5677651614761254</v>
      </c>
      <c r="J45" s="8">
        <v>1.6129544299259377</v>
      </c>
      <c r="K45" s="8">
        <v>1.5306859947850131</v>
      </c>
      <c r="L45" s="7">
        <v>1.7613852562605632</v>
      </c>
      <c r="M45" s="13"/>
      <c r="N45" s="9"/>
      <c r="O45" s="7"/>
      <c r="P45" s="15"/>
      <c r="Q45" s="13"/>
      <c r="R45" s="11"/>
      <c r="S45" s="14"/>
      <c r="T45" s="11">
        <v>1.1251688925666112</v>
      </c>
      <c r="U45" s="8">
        <v>1.0337864206025826</v>
      </c>
      <c r="V45" s="7"/>
      <c r="W45" s="13"/>
      <c r="X45" s="13"/>
      <c r="Y45" s="9"/>
      <c r="Z45" s="8"/>
      <c r="AA45" s="8"/>
      <c r="AB45" s="8"/>
      <c r="AC45" s="8"/>
      <c r="AD45" s="10"/>
      <c r="AE45" s="10"/>
      <c r="AF45" s="14"/>
      <c r="AG45" s="9"/>
      <c r="AH45" s="7"/>
      <c r="AI45" s="13"/>
      <c r="AJ45" s="9"/>
      <c r="AK45" s="7"/>
      <c r="AL45" s="9"/>
      <c r="AM45" s="7"/>
      <c r="AN45" s="11">
        <v>1.5711923379238548</v>
      </c>
      <c r="AO45" s="12"/>
      <c r="AP45" s="8"/>
      <c r="AQ45" s="8"/>
      <c r="AR45" s="7"/>
      <c r="AS45" s="11"/>
      <c r="AT45" s="7"/>
      <c r="AU45" s="9">
        <v>1.2651412342025776</v>
      </c>
      <c r="AV45" s="8"/>
      <c r="AW45" s="8"/>
      <c r="AX45" s="8"/>
      <c r="AY45" s="8"/>
      <c r="AZ45" s="7"/>
      <c r="BA45" s="11">
        <v>1.404162177144354</v>
      </c>
      <c r="BB45" s="8"/>
      <c r="BC45" s="8"/>
      <c r="BD45" s="10"/>
      <c r="BE45" s="8"/>
      <c r="BF45" s="8"/>
      <c r="BG45" s="8"/>
      <c r="BH45" s="8"/>
      <c r="BI45" s="9"/>
      <c r="BJ45" s="8"/>
      <c r="BK45" s="7"/>
      <c r="BL45" s="8"/>
      <c r="BM45" s="9"/>
      <c r="BN45" s="7"/>
      <c r="BO45" s="8"/>
      <c r="BP45" s="8"/>
      <c r="BQ45" s="7"/>
    </row>
    <row r="46" spans="1:69">
      <c r="A46" s="17" t="s">
        <v>34</v>
      </c>
      <c r="B46" s="9">
        <v>2.9692805736354919</v>
      </c>
      <c r="C46" s="8">
        <v>1.5073702985294608</v>
      </c>
      <c r="D46" s="8">
        <v>2.5717664543272298</v>
      </c>
      <c r="E46" s="8">
        <v>2.4929393743186847</v>
      </c>
      <c r="F46" s="8">
        <v>2.0024479768040599</v>
      </c>
      <c r="G46" s="8">
        <v>1.3545568077578529</v>
      </c>
      <c r="H46" s="8">
        <v>1.6906478494733015</v>
      </c>
      <c r="I46" s="8">
        <v>2.9782029651401554</v>
      </c>
      <c r="J46" s="8">
        <v>2.3210792307755632</v>
      </c>
      <c r="K46" s="8">
        <v>2.2434646999671002</v>
      </c>
      <c r="L46" s="7">
        <v>3.3540121868538613</v>
      </c>
      <c r="M46" s="13">
        <v>3.1948244777318009</v>
      </c>
      <c r="N46" s="9">
        <v>2.6326939614531089</v>
      </c>
      <c r="O46" s="7">
        <v>1.852639272501204</v>
      </c>
      <c r="P46" s="15">
        <v>3.3422289076364593</v>
      </c>
      <c r="Q46" s="13">
        <v>2.6419932400718369</v>
      </c>
      <c r="R46" s="11">
        <v>1.9950096407925788</v>
      </c>
      <c r="S46" s="14">
        <v>2.3891190921309811</v>
      </c>
      <c r="T46" s="11">
        <v>2.0158576844275076</v>
      </c>
      <c r="U46" s="8">
        <v>2.0164680108118622</v>
      </c>
      <c r="V46" s="7">
        <v>2.0872170463189121</v>
      </c>
      <c r="W46" s="13">
        <v>2.7343924722016335</v>
      </c>
      <c r="X46" s="13">
        <v>3.0780050064583415</v>
      </c>
      <c r="Y46" s="9">
        <v>2.2922447865160835</v>
      </c>
      <c r="Z46" s="8">
        <v>2.3828800744123977</v>
      </c>
      <c r="AA46" s="8">
        <v>2.1715929026446377</v>
      </c>
      <c r="AB46" s="8">
        <v>1.9824853531355029</v>
      </c>
      <c r="AC46" s="8">
        <v>2.4551396525243345</v>
      </c>
      <c r="AD46" s="10">
        <v>2.4798470823832366</v>
      </c>
      <c r="AE46" s="10">
        <v>2.2959198524320588</v>
      </c>
      <c r="AF46" s="14">
        <v>2.4775484596427355</v>
      </c>
      <c r="AG46" s="9">
        <v>2.8399018735865771</v>
      </c>
      <c r="AH46" s="7">
        <v>3.2329539154169606</v>
      </c>
      <c r="AI46" s="13">
        <v>1.2851183536125579</v>
      </c>
      <c r="AJ46" s="9">
        <v>2.3252551011045677</v>
      </c>
      <c r="AK46" s="7">
        <v>2.38508050831833</v>
      </c>
      <c r="AL46" s="9">
        <v>2.6997061849773933</v>
      </c>
      <c r="AM46" s="7">
        <v>2.8248564626436599</v>
      </c>
      <c r="AN46" s="11">
        <v>2.8731217359691255</v>
      </c>
      <c r="AO46" s="12">
        <v>2.3960143640101856</v>
      </c>
      <c r="AP46" s="8">
        <v>2.2447953104302498</v>
      </c>
      <c r="AQ46" s="8">
        <v>2.1276817974716371</v>
      </c>
      <c r="AR46" s="7">
        <v>2.1569241985537597</v>
      </c>
      <c r="AS46" s="11">
        <v>2.626319565093262</v>
      </c>
      <c r="AT46" s="7">
        <v>2.6117795800389429</v>
      </c>
      <c r="AU46" s="9">
        <v>1.8469372324266977</v>
      </c>
      <c r="AV46" s="8">
        <v>2.7205342599355413</v>
      </c>
      <c r="AW46" s="8">
        <v>2.5481712284254732</v>
      </c>
      <c r="AX46" s="8">
        <v>2.5049278624007378</v>
      </c>
      <c r="AY46" s="8">
        <v>2.6287387852591224</v>
      </c>
      <c r="AZ46" s="7">
        <v>2.8801493696909204</v>
      </c>
      <c r="BA46" s="11">
        <v>3.3433568254571231</v>
      </c>
      <c r="BB46" s="8">
        <v>3.2665302884995246</v>
      </c>
      <c r="BC46" s="8">
        <v>2.8239717415674672</v>
      </c>
      <c r="BD46" s="10">
        <v>2.7527263720322743</v>
      </c>
      <c r="BE46" s="8">
        <v>2.6984046468462801</v>
      </c>
      <c r="BF46" s="8">
        <v>3.0216685535294707</v>
      </c>
      <c r="BG46" s="8">
        <v>2.9257741909103405</v>
      </c>
      <c r="BH46" s="8">
        <v>2.8914559148028185</v>
      </c>
      <c r="BI46" s="9">
        <v>3.6365178471923811</v>
      </c>
      <c r="BJ46" s="8">
        <v>3.0409153644628155</v>
      </c>
      <c r="BK46" s="7">
        <v>2.9800690281261297</v>
      </c>
      <c r="BL46" s="8"/>
      <c r="BM46" s="9">
        <v>1.9314584724186517</v>
      </c>
      <c r="BN46" s="7">
        <v>1.5570977804498001</v>
      </c>
      <c r="BO46" s="8">
        <v>2.2793314398274318E-2</v>
      </c>
      <c r="BP46" s="8">
        <v>0.67651136416089286</v>
      </c>
      <c r="BQ46" s="7">
        <v>7.2770782569924969E-3</v>
      </c>
    </row>
    <row r="47" spans="1:69">
      <c r="A47" s="17" t="s">
        <v>33</v>
      </c>
      <c r="B47" s="9">
        <v>20.962448727077224</v>
      </c>
      <c r="C47" s="8">
        <v>19.525346704251429</v>
      </c>
      <c r="D47" s="8">
        <v>19.688971661866159</v>
      </c>
      <c r="E47" s="8">
        <v>19.957996466064518</v>
      </c>
      <c r="F47" s="8">
        <v>20.450311370068061</v>
      </c>
      <c r="G47" s="8">
        <v>20.059144205902847</v>
      </c>
      <c r="H47" s="8">
        <v>19.571632705899802</v>
      </c>
      <c r="I47" s="8">
        <v>19.106691823523843</v>
      </c>
      <c r="J47" s="8">
        <v>20.217412235365007</v>
      </c>
      <c r="K47" s="8">
        <v>19.809416283707527</v>
      </c>
      <c r="L47" s="7">
        <v>19.181236098465448</v>
      </c>
      <c r="M47" s="13">
        <v>22.134805899742947</v>
      </c>
      <c r="N47" s="9">
        <v>22.23408828477622</v>
      </c>
      <c r="O47" s="7">
        <v>21.039732885375024</v>
      </c>
      <c r="P47" s="15"/>
      <c r="Q47" s="13"/>
      <c r="R47" s="11">
        <v>21.233088059894076</v>
      </c>
      <c r="S47" s="14">
        <v>20.916618627292308</v>
      </c>
      <c r="T47" s="11"/>
      <c r="U47" s="8"/>
      <c r="V47" s="7">
        <v>18.68305955349167</v>
      </c>
      <c r="W47" s="13">
        <v>20.477119506383094</v>
      </c>
      <c r="X47" s="13">
        <v>20.669121556149232</v>
      </c>
      <c r="Y47" s="9">
        <v>20.38418400212603</v>
      </c>
      <c r="Z47" s="8">
        <v>21.59825071145989</v>
      </c>
      <c r="AA47" s="8">
        <v>21.725409460404101</v>
      </c>
      <c r="AB47" s="8">
        <v>22.137079287797938</v>
      </c>
      <c r="AC47" s="8">
        <v>23.627223111715669</v>
      </c>
      <c r="AD47" s="10">
        <v>24.388336589993781</v>
      </c>
      <c r="AE47" s="10">
        <v>21.678540159509385</v>
      </c>
      <c r="AF47" s="14">
        <v>20.529818580643191</v>
      </c>
      <c r="AG47" s="9">
        <v>22.048241716450416</v>
      </c>
      <c r="AH47" s="7">
        <v>22.163069925265482</v>
      </c>
      <c r="AI47" s="13"/>
      <c r="AJ47" s="9">
        <v>20.70497848711803</v>
      </c>
      <c r="AK47" s="7">
        <v>19.379315472890674</v>
      </c>
      <c r="AL47" s="9"/>
      <c r="AM47" s="7"/>
      <c r="AN47" s="11"/>
      <c r="AO47" s="12"/>
      <c r="AP47" s="8"/>
      <c r="AQ47" s="8"/>
      <c r="AR47" s="7"/>
      <c r="AS47" s="11">
        <v>21.824706944902577</v>
      </c>
      <c r="AT47" s="7"/>
      <c r="AU47" s="9"/>
      <c r="AV47" s="8">
        <v>20.846041759418178</v>
      </c>
      <c r="AW47" s="8">
        <v>24.049232108618664</v>
      </c>
      <c r="AX47" s="8"/>
      <c r="AY47" s="8"/>
      <c r="AZ47" s="7"/>
      <c r="BA47" s="11"/>
      <c r="BB47" s="8"/>
      <c r="BC47" s="8"/>
      <c r="BD47" s="10"/>
      <c r="BE47" s="8"/>
      <c r="BF47" s="8"/>
      <c r="BG47" s="8"/>
      <c r="BH47" s="8"/>
      <c r="BI47" s="9">
        <v>21.947660990845534</v>
      </c>
      <c r="BJ47" s="8"/>
      <c r="BK47" s="7"/>
      <c r="BL47" s="8"/>
      <c r="BM47" s="9"/>
      <c r="BN47" s="7"/>
      <c r="BO47" s="8"/>
      <c r="BP47" s="8"/>
      <c r="BQ47" s="7"/>
    </row>
    <row r="48" spans="1:69">
      <c r="A48" s="17" t="s">
        <v>32</v>
      </c>
      <c r="B48" s="9">
        <v>5.0240360392923851</v>
      </c>
      <c r="C48" s="8">
        <v>4.8342594896802504</v>
      </c>
      <c r="D48" s="8">
        <v>4.9134019917374241</v>
      </c>
      <c r="E48" s="8">
        <v>4.8553685780232909</v>
      </c>
      <c r="F48" s="8">
        <v>5.0070433070379279</v>
      </c>
      <c r="G48" s="8">
        <v>4.7498097111037767</v>
      </c>
      <c r="H48" s="8">
        <v>4.5481236979508699</v>
      </c>
      <c r="I48" s="8">
        <v>4.4564189137134935</v>
      </c>
      <c r="J48" s="8">
        <v>5.1562306729010388</v>
      </c>
      <c r="K48" s="8">
        <v>4.7444009037933368</v>
      </c>
      <c r="L48" s="7">
        <v>5.1852703516535765</v>
      </c>
      <c r="M48" s="13">
        <v>4.6346149024784618</v>
      </c>
      <c r="N48" s="9">
        <v>5.0712325886410348</v>
      </c>
      <c r="O48" s="7">
        <v>4.200780692420806</v>
      </c>
      <c r="P48" s="15">
        <v>4.5857900229291966</v>
      </c>
      <c r="Q48" s="13">
        <v>4.3841799821036078</v>
      </c>
      <c r="R48" s="11">
        <v>4.5249213918366404</v>
      </c>
      <c r="S48" s="14">
        <v>4.3962932273139632</v>
      </c>
      <c r="T48" s="11">
        <v>4.0516771213542322</v>
      </c>
      <c r="U48" s="8">
        <v>3.7479707198202608</v>
      </c>
      <c r="V48" s="7">
        <v>3.6584809719595666</v>
      </c>
      <c r="W48" s="13">
        <v>4.7038916989372419</v>
      </c>
      <c r="X48" s="13">
        <v>4.3909005853569605</v>
      </c>
      <c r="Y48" s="9">
        <v>4.8075116808348568</v>
      </c>
      <c r="Z48" s="8">
        <v>5.157335234997551</v>
      </c>
      <c r="AA48" s="8">
        <v>4.930259810192263</v>
      </c>
      <c r="AB48" s="8">
        <v>5.156328460595005</v>
      </c>
      <c r="AC48" s="8">
        <v>4.889104572732573</v>
      </c>
      <c r="AD48" s="10">
        <v>6.4580950138268571</v>
      </c>
      <c r="AE48" s="10">
        <v>4.4642505651355151</v>
      </c>
      <c r="AF48" s="14">
        <v>4.5296404194928712</v>
      </c>
      <c r="AG48" s="9">
        <v>4.1531313758209727</v>
      </c>
      <c r="AH48" s="7">
        <v>4.1763733947775439</v>
      </c>
      <c r="AI48" s="13">
        <v>3.2327363108380314</v>
      </c>
      <c r="AJ48" s="9">
        <v>3.8537532252390161</v>
      </c>
      <c r="AK48" s="7">
        <v>3.6768425450803113</v>
      </c>
      <c r="AL48" s="9">
        <v>4.1124135111732807</v>
      </c>
      <c r="AM48" s="7">
        <v>4.0814528917330497</v>
      </c>
      <c r="AN48" s="11">
        <v>5.3563385242600781</v>
      </c>
      <c r="AO48" s="12">
        <v>4.2924574278630043</v>
      </c>
      <c r="AP48" s="8">
        <v>3.9033181130802972</v>
      </c>
      <c r="AQ48" s="8">
        <v>3.677957051831684</v>
      </c>
      <c r="AR48" s="7">
        <v>3.8750653891041194</v>
      </c>
      <c r="AS48" s="11">
        <v>4.5112759400220179</v>
      </c>
      <c r="AT48" s="7">
        <v>4.1691747843026201</v>
      </c>
      <c r="AU48" s="9">
        <v>4.6992950672135727</v>
      </c>
      <c r="AV48" s="8">
        <v>4.7680494190580145</v>
      </c>
      <c r="AW48" s="8">
        <v>5.454383642761889</v>
      </c>
      <c r="AX48" s="8">
        <v>4.2838438527215192</v>
      </c>
      <c r="AY48" s="8">
        <v>4.3038369884120478</v>
      </c>
      <c r="AZ48" s="7">
        <v>4.3488154685531146</v>
      </c>
      <c r="BA48" s="11">
        <v>5.1098719989344845</v>
      </c>
      <c r="BB48" s="8">
        <v>4.7601988417740104</v>
      </c>
      <c r="BC48" s="8">
        <v>4.3168627784688729</v>
      </c>
      <c r="BD48" s="10">
        <v>4.2272671947639067</v>
      </c>
      <c r="BE48" s="8">
        <v>4.2504904944377904</v>
      </c>
      <c r="BF48" s="8">
        <v>4.3594088519971983</v>
      </c>
      <c r="BG48" s="8">
        <v>4.3211876979175114</v>
      </c>
      <c r="BH48" s="8">
        <v>3.8503467849749473</v>
      </c>
      <c r="BI48" s="9">
        <v>4.7942302248993824</v>
      </c>
      <c r="BJ48" s="8">
        <v>4.3651153120242236</v>
      </c>
      <c r="BK48" s="7">
        <v>4.3585417491332592</v>
      </c>
      <c r="BL48" s="8"/>
      <c r="BM48" s="9">
        <v>2.8046078346414327</v>
      </c>
      <c r="BN48" s="7">
        <v>1.98671664229556</v>
      </c>
      <c r="BO48" s="8">
        <v>9.5209243567613878E-3</v>
      </c>
      <c r="BP48" s="8">
        <v>3.4946948876892994</v>
      </c>
      <c r="BQ48" s="7">
        <v>6.0276335810478701</v>
      </c>
    </row>
    <row r="49" spans="1:69">
      <c r="A49" s="17" t="s">
        <v>31</v>
      </c>
      <c r="B49" s="9">
        <v>28.112008646061561</v>
      </c>
      <c r="C49" s="8">
        <v>22.241551473035869</v>
      </c>
      <c r="D49" s="8">
        <v>24.003166107883171</v>
      </c>
      <c r="E49" s="8">
        <v>36.336261230464515</v>
      </c>
      <c r="F49" s="8">
        <v>32.707778990593695</v>
      </c>
      <c r="G49" s="8">
        <v>16.823248763804237</v>
      </c>
      <c r="H49" s="8">
        <v>43.860062264808541</v>
      </c>
      <c r="I49" s="8">
        <v>26.239121859979313</v>
      </c>
      <c r="J49" s="8">
        <v>25.002380701468951</v>
      </c>
      <c r="K49" s="8">
        <v>23.197648558322232</v>
      </c>
      <c r="L49" s="7">
        <v>26.920998284189015</v>
      </c>
      <c r="M49" s="13"/>
      <c r="N49" s="9"/>
      <c r="O49" s="7"/>
      <c r="P49" s="15">
        <v>22.024114802191225</v>
      </c>
      <c r="Q49" s="13">
        <v>23.946316270897466</v>
      </c>
      <c r="R49" s="11"/>
      <c r="S49" s="14"/>
      <c r="T49" s="11"/>
      <c r="U49" s="8"/>
      <c r="V49" s="7"/>
      <c r="W49" s="13"/>
      <c r="X49" s="13"/>
      <c r="Y49" s="9"/>
      <c r="Z49" s="8"/>
      <c r="AA49" s="8"/>
      <c r="AB49" s="8"/>
      <c r="AC49" s="8"/>
      <c r="AD49" s="10"/>
      <c r="AE49" s="10"/>
      <c r="AF49" s="14"/>
      <c r="AG49" s="9"/>
      <c r="AH49" s="7"/>
      <c r="AI49" s="13">
        <v>12.458074845493401</v>
      </c>
      <c r="AJ49" s="9"/>
      <c r="AK49" s="7"/>
      <c r="AL49" s="9">
        <v>23.799001568964275</v>
      </c>
      <c r="AM49" s="7">
        <v>20.984344698331199</v>
      </c>
      <c r="AN49" s="11"/>
      <c r="AO49" s="12">
        <v>23.347407044283813</v>
      </c>
      <c r="AP49" s="8">
        <v>21.419669739535692</v>
      </c>
      <c r="AQ49" s="8">
        <v>21.169375942883271</v>
      </c>
      <c r="AR49" s="7">
        <v>21.313516742129597</v>
      </c>
      <c r="AS49" s="11"/>
      <c r="AT49" s="7">
        <v>19.382535187494057</v>
      </c>
      <c r="AU49" s="9"/>
      <c r="AV49" s="8"/>
      <c r="AW49" s="8"/>
      <c r="AX49" s="8">
        <v>21.156389719897316</v>
      </c>
      <c r="AY49" s="8">
        <v>18.69236607778139</v>
      </c>
      <c r="AZ49" s="7">
        <v>20.35621269105842</v>
      </c>
      <c r="BA49" s="11"/>
      <c r="BB49" s="8">
        <v>26.836320821777296</v>
      </c>
      <c r="BC49" s="8">
        <v>24.062247893561317</v>
      </c>
      <c r="BD49" s="10">
        <v>23.83973892142216</v>
      </c>
      <c r="BE49" s="8">
        <v>23.301303924376601</v>
      </c>
      <c r="BF49" s="8">
        <v>24.447323087650382</v>
      </c>
      <c r="BG49" s="8">
        <v>24.180312598196771</v>
      </c>
      <c r="BH49" s="8">
        <v>23.703602387133927</v>
      </c>
      <c r="BI49" s="9"/>
      <c r="BJ49" s="8">
        <v>24.505324222539713</v>
      </c>
      <c r="BK49" s="7">
        <v>24.503544370313698</v>
      </c>
      <c r="BL49" s="8"/>
      <c r="BM49" s="9">
        <v>20.476940024261477</v>
      </c>
      <c r="BN49" s="7">
        <v>20.788331934851399</v>
      </c>
      <c r="BO49" s="8">
        <v>1.2420603541049733</v>
      </c>
      <c r="BP49" s="8">
        <v>2.676443652198889</v>
      </c>
      <c r="BQ49" s="7">
        <v>0.77280316043996711</v>
      </c>
    </row>
    <row r="50" spans="1:69">
      <c r="A50" s="27" t="s">
        <v>30</v>
      </c>
      <c r="B50" s="9">
        <v>1.6116920673908595</v>
      </c>
      <c r="C50" s="8">
        <v>1.5142044789838176</v>
      </c>
      <c r="D50" s="8">
        <v>1.735251190059373</v>
      </c>
      <c r="E50" s="8">
        <v>1.5365781587866389</v>
      </c>
      <c r="F50" s="8">
        <v>1.4094752414464937</v>
      </c>
      <c r="G50" s="8">
        <v>1.2903777789549129</v>
      </c>
      <c r="H50" s="8">
        <v>1.1726743025030351</v>
      </c>
      <c r="I50" s="8">
        <v>1.4685783752217989</v>
      </c>
      <c r="J50" s="8">
        <v>1.6402047741985342</v>
      </c>
      <c r="K50" s="8">
        <v>1.5430238717633156</v>
      </c>
      <c r="L50" s="7">
        <v>1.825425778568933</v>
      </c>
      <c r="M50" s="24"/>
      <c r="N50" s="20"/>
      <c r="O50" s="18"/>
      <c r="P50" s="26"/>
      <c r="Q50" s="24"/>
      <c r="R50" s="22"/>
      <c r="S50" s="25"/>
      <c r="T50" s="11">
        <v>1.3538870850314746</v>
      </c>
      <c r="U50" s="8">
        <v>1.217768926512804</v>
      </c>
      <c r="V50" s="18"/>
      <c r="W50" s="24"/>
      <c r="X50" s="24"/>
      <c r="Y50" s="20"/>
      <c r="Z50" s="19"/>
      <c r="AA50" s="19"/>
      <c r="AB50" s="19"/>
      <c r="AC50" s="19"/>
      <c r="AD50" s="21"/>
      <c r="AE50" s="21"/>
      <c r="AF50" s="25"/>
      <c r="AG50" s="20"/>
      <c r="AH50" s="18"/>
      <c r="AI50" s="24"/>
      <c r="AJ50" s="20"/>
      <c r="AK50" s="18"/>
      <c r="AL50" s="20"/>
      <c r="AM50" s="18"/>
      <c r="AN50" s="22">
        <v>1.3968052463869365</v>
      </c>
      <c r="AO50" s="23"/>
      <c r="AP50" s="19"/>
      <c r="AQ50" s="19"/>
      <c r="AR50" s="18"/>
      <c r="AS50" s="22"/>
      <c r="AT50" s="18"/>
      <c r="AU50" s="20">
        <v>1.4172257043747609</v>
      </c>
      <c r="AV50" s="19"/>
      <c r="AW50" s="19"/>
      <c r="AX50" s="19"/>
      <c r="AY50" s="19"/>
      <c r="AZ50" s="18"/>
      <c r="BA50" s="22">
        <v>1.6118766348314522</v>
      </c>
      <c r="BB50" s="19"/>
      <c r="BC50" s="19"/>
      <c r="BD50" s="21"/>
      <c r="BE50" s="19"/>
      <c r="BF50" s="19"/>
      <c r="BG50" s="19"/>
      <c r="BH50" s="19"/>
      <c r="BI50" s="20"/>
      <c r="BJ50" s="19"/>
      <c r="BK50" s="18"/>
      <c r="BL50" s="19"/>
      <c r="BM50" s="20"/>
      <c r="BN50" s="18"/>
      <c r="BO50" s="19"/>
      <c r="BP50" s="19"/>
      <c r="BQ50" s="18"/>
    </row>
    <row r="51" spans="1:69">
      <c r="A51" s="27" t="s">
        <v>29</v>
      </c>
      <c r="B51" s="20">
        <v>803.99299106209605</v>
      </c>
      <c r="C51" s="19">
        <v>651.93613812437297</v>
      </c>
      <c r="D51" s="19">
        <v>751.52551439106651</v>
      </c>
      <c r="E51" s="19">
        <v>643.72844598997938</v>
      </c>
      <c r="F51" s="19">
        <v>647.95318473395196</v>
      </c>
      <c r="G51" s="19">
        <v>646.63009772653925</v>
      </c>
      <c r="H51" s="19">
        <v>638.11697527020885</v>
      </c>
      <c r="I51" s="19">
        <v>674.69554801356799</v>
      </c>
      <c r="J51" s="19">
        <v>837.79870256902154</v>
      </c>
      <c r="K51" s="19">
        <v>671.37450651905533</v>
      </c>
      <c r="L51" s="18">
        <v>735.25628994482736</v>
      </c>
      <c r="M51" s="24"/>
      <c r="N51" s="20"/>
      <c r="O51" s="18"/>
      <c r="P51" s="26">
        <v>644.4090894587398</v>
      </c>
      <c r="Q51" s="24">
        <v>684.76140594315348</v>
      </c>
      <c r="R51" s="22"/>
      <c r="S51" s="25"/>
      <c r="T51" s="22"/>
      <c r="U51" s="19"/>
      <c r="V51" s="18"/>
      <c r="W51" s="24"/>
      <c r="X51" s="24"/>
      <c r="Y51" s="20"/>
      <c r="Z51" s="19"/>
      <c r="AA51" s="19"/>
      <c r="AB51" s="19"/>
      <c r="AC51" s="19"/>
      <c r="AD51" s="21"/>
      <c r="AE51" s="21"/>
      <c r="AF51" s="25"/>
      <c r="AG51" s="20"/>
      <c r="AH51" s="18"/>
      <c r="AI51" s="24">
        <v>718.42145246695918</v>
      </c>
      <c r="AJ51" s="20"/>
      <c r="AK51" s="18"/>
      <c r="AL51" s="20">
        <v>645.29866890496919</v>
      </c>
      <c r="AM51" s="18">
        <v>618.29177962358995</v>
      </c>
      <c r="AN51" s="22"/>
      <c r="AO51" s="23">
        <v>661.65766795145009</v>
      </c>
      <c r="AP51" s="19">
        <v>760.81495523010165</v>
      </c>
      <c r="AQ51" s="19">
        <v>858.36649905853005</v>
      </c>
      <c r="AR51" s="18">
        <v>797.03800762423293</v>
      </c>
      <c r="AS51" s="22"/>
      <c r="AT51" s="18">
        <v>762.37853620417786</v>
      </c>
      <c r="AU51" s="20"/>
      <c r="AV51" s="19"/>
      <c r="AW51" s="19"/>
      <c r="AX51" s="19">
        <v>778.31810356041319</v>
      </c>
      <c r="AY51" s="19">
        <v>729.65459289763294</v>
      </c>
      <c r="AZ51" s="18">
        <v>724.62141111922983</v>
      </c>
      <c r="BA51" s="22"/>
      <c r="BB51" s="19">
        <v>742.64980154810632</v>
      </c>
      <c r="BC51" s="19">
        <v>747.31329105976943</v>
      </c>
      <c r="BD51" s="21">
        <v>756.7995788289719</v>
      </c>
      <c r="BE51" s="19">
        <v>734.99350493095596</v>
      </c>
      <c r="BF51" s="19">
        <v>721.06409177374826</v>
      </c>
      <c r="BG51" s="19">
        <v>698.80854811502104</v>
      </c>
      <c r="BH51" s="19">
        <v>749.02493272740742</v>
      </c>
      <c r="BI51" s="20"/>
      <c r="BJ51" s="19">
        <v>714.5801889356178</v>
      </c>
      <c r="BK51" s="18">
        <v>712.42538363865185</v>
      </c>
      <c r="BL51" s="19"/>
      <c r="BM51" s="20">
        <v>751.87772213524147</v>
      </c>
      <c r="BN51" s="18">
        <v>777.40717436455202</v>
      </c>
      <c r="BO51" s="19">
        <v>12.546069580235569</v>
      </c>
      <c r="BP51" s="19">
        <v>4756.6864843763924</v>
      </c>
      <c r="BQ51" s="18">
        <v>1097.7138353218629</v>
      </c>
    </row>
    <row r="52" spans="1:69">
      <c r="A52" s="17" t="s">
        <v>28</v>
      </c>
      <c r="B52" s="9">
        <v>5.6617597804601658</v>
      </c>
      <c r="C52" s="8">
        <v>5.4534571513961874</v>
      </c>
      <c r="D52" s="8">
        <v>5.3811533176584474</v>
      </c>
      <c r="E52" s="8">
        <v>5.4552174057538192</v>
      </c>
      <c r="F52" s="8">
        <v>5.4906120778563894</v>
      </c>
      <c r="G52" s="8">
        <v>5.2907621552862718</v>
      </c>
      <c r="H52" s="8">
        <v>5.3588621118850774</v>
      </c>
      <c r="I52" s="8">
        <v>4.8088626866351012</v>
      </c>
      <c r="J52" s="8">
        <v>6.1630284746146886</v>
      </c>
      <c r="K52" s="8">
        <v>5.2443986644129694</v>
      </c>
      <c r="L52" s="7">
        <v>6.334833280290102</v>
      </c>
      <c r="M52" s="13">
        <v>5.2946155872286544</v>
      </c>
      <c r="N52" s="9">
        <v>6.9350653741419697</v>
      </c>
      <c r="O52" s="7">
        <v>6.059106561266054</v>
      </c>
      <c r="P52" s="15">
        <v>6.9517505282008498</v>
      </c>
      <c r="Q52" s="13">
        <v>6.0691117771124272</v>
      </c>
      <c r="R52" s="11">
        <v>5.3832499805344733</v>
      </c>
      <c r="S52" s="14">
        <v>5.2949704928886971</v>
      </c>
      <c r="T52" s="11">
        <v>6.4642974479740465</v>
      </c>
      <c r="U52" s="8">
        <v>6.0411835268083722</v>
      </c>
      <c r="V52" s="7">
        <v>5.8416621111686755</v>
      </c>
      <c r="W52" s="13">
        <v>5.7630612727868016</v>
      </c>
      <c r="X52" s="13">
        <v>4.9543058531899513</v>
      </c>
      <c r="Y52" s="9">
        <v>5.0501953233712547</v>
      </c>
      <c r="Z52" s="8">
        <v>5.3735894750822766</v>
      </c>
      <c r="AA52" s="8">
        <v>5.3797276453561684</v>
      </c>
      <c r="AB52" s="8">
        <v>5.6011003147837153</v>
      </c>
      <c r="AC52" s="8">
        <v>5.7254565160343276</v>
      </c>
      <c r="AD52" s="10">
        <v>7.0878038051779306</v>
      </c>
      <c r="AE52" s="10">
        <v>5.1283627461583015</v>
      </c>
      <c r="AF52" s="14">
        <v>5.2940379529387354</v>
      </c>
      <c r="AG52" s="9">
        <v>5.2017706289241792</v>
      </c>
      <c r="AH52" s="7">
        <v>5.5076573706561538</v>
      </c>
      <c r="AI52" s="13">
        <v>4.7698032201530589</v>
      </c>
      <c r="AJ52" s="9">
        <v>3.9263635293914874</v>
      </c>
      <c r="AK52" s="7">
        <v>3.6705663165770033</v>
      </c>
      <c r="AL52" s="9">
        <v>5.2839424700578359</v>
      </c>
      <c r="AM52" s="7">
        <v>6.3051645013903501</v>
      </c>
      <c r="AN52" s="11">
        <v>7.5071531619216421</v>
      </c>
      <c r="AO52" s="12">
        <v>6.3214886001967869</v>
      </c>
      <c r="AP52" s="8">
        <v>5.7209421944935173</v>
      </c>
      <c r="AQ52" s="8">
        <v>4.8796123324246912</v>
      </c>
      <c r="AR52" s="7">
        <v>5.7062867279290588</v>
      </c>
      <c r="AS52" s="11">
        <v>5.8861215489730698</v>
      </c>
      <c r="AT52" s="7">
        <v>6.2451276446113688</v>
      </c>
      <c r="AU52" s="9">
        <v>7.4795125391735535</v>
      </c>
      <c r="AV52" s="8">
        <v>7.4192820683077372</v>
      </c>
      <c r="AW52" s="8">
        <v>8.6193774606620455</v>
      </c>
      <c r="AX52" s="8">
        <v>7.899113485817602</v>
      </c>
      <c r="AY52" s="8">
        <v>8.4781291331257584</v>
      </c>
      <c r="AZ52" s="7">
        <v>6.3902714810035803</v>
      </c>
      <c r="BA52" s="11">
        <v>6.6774854387657925</v>
      </c>
      <c r="BB52" s="8">
        <v>6.8860867502033161</v>
      </c>
      <c r="BC52" s="8">
        <v>5.6211674472107198</v>
      </c>
      <c r="BD52" s="10">
        <v>6.0650015113705757</v>
      </c>
      <c r="BE52" s="8">
        <v>6.4710162235646402</v>
      </c>
      <c r="BF52" s="8">
        <v>6.2457633713222238</v>
      </c>
      <c r="BG52" s="8">
        <v>5.2471026476279352</v>
      </c>
      <c r="BH52" s="8">
        <v>5.7694255569906865</v>
      </c>
      <c r="BI52" s="9">
        <v>5.5820737364369952</v>
      </c>
      <c r="BJ52" s="8">
        <v>6.333462360602824</v>
      </c>
      <c r="BK52" s="7">
        <v>6.3345106561777893</v>
      </c>
      <c r="BL52" s="8"/>
      <c r="BM52" s="9">
        <v>7.0630789713857265</v>
      </c>
      <c r="BN52" s="7">
        <v>7.7399990077295504</v>
      </c>
      <c r="BO52" s="8">
        <v>1.6872749745452737E-2</v>
      </c>
      <c r="BP52" s="8">
        <v>10.090516391026593</v>
      </c>
      <c r="BQ52" s="7">
        <v>10.40270753875561</v>
      </c>
    </row>
    <row r="53" spans="1:69">
      <c r="A53" s="17" t="s">
        <v>27</v>
      </c>
      <c r="B53" s="9">
        <v>86.303620791594554</v>
      </c>
      <c r="C53" s="8">
        <v>31.514091161475513</v>
      </c>
      <c r="D53" s="8">
        <v>31.338599208679696</v>
      </c>
      <c r="E53" s="8">
        <v>30.706064104537599</v>
      </c>
      <c r="F53" s="8">
        <v>34.859692770504189</v>
      </c>
      <c r="G53" s="8">
        <v>32.93148998855078</v>
      </c>
      <c r="H53" s="8">
        <v>29.738622168406696</v>
      </c>
      <c r="I53" s="8">
        <v>77.118243198862771</v>
      </c>
      <c r="J53" s="8">
        <v>38.211158334553879</v>
      </c>
      <c r="K53" s="8">
        <v>43.395551027382979</v>
      </c>
      <c r="L53" s="7">
        <v>74.609471918481532</v>
      </c>
      <c r="M53" s="13">
        <v>52.006405001372613</v>
      </c>
      <c r="N53" s="9">
        <v>38.71791291320104</v>
      </c>
      <c r="O53" s="7">
        <v>108.05446554642521</v>
      </c>
      <c r="P53" s="15">
        <v>33.278687587458855</v>
      </c>
      <c r="Q53" s="13">
        <v>98.461224242340862</v>
      </c>
      <c r="R53" s="11">
        <v>39.826810884023466</v>
      </c>
      <c r="S53" s="14">
        <v>39.908199794780842</v>
      </c>
      <c r="T53" s="11">
        <v>169.31903225118202</v>
      </c>
      <c r="U53" s="8">
        <v>164.47009998670961</v>
      </c>
      <c r="V53" s="7">
        <v>185.44628704043481</v>
      </c>
      <c r="W53" s="13">
        <v>51.972572106238388</v>
      </c>
      <c r="X53" s="13">
        <v>57.770219303779733</v>
      </c>
      <c r="Y53" s="9">
        <v>95.310615972248954</v>
      </c>
      <c r="Z53" s="8">
        <v>93.050988110962308</v>
      </c>
      <c r="AA53" s="8">
        <v>87.035441612238415</v>
      </c>
      <c r="AB53" s="8">
        <v>96.006608711294248</v>
      </c>
      <c r="AC53" s="8">
        <v>51.794621300469004</v>
      </c>
      <c r="AD53" s="10">
        <v>59.349578824280336</v>
      </c>
      <c r="AE53" s="10">
        <v>49.584293234041965</v>
      </c>
      <c r="AF53" s="14">
        <v>49.945618280038005</v>
      </c>
      <c r="AG53" s="9">
        <v>53.461044468342152</v>
      </c>
      <c r="AH53" s="7">
        <v>45.229845175066473</v>
      </c>
      <c r="AI53" s="13">
        <v>88.579893660798348</v>
      </c>
      <c r="AJ53" s="9">
        <v>169.95236670450399</v>
      </c>
      <c r="AK53" s="7">
        <v>154.35167754173432</v>
      </c>
      <c r="AL53" s="9">
        <v>35.953164686960967</v>
      </c>
      <c r="AM53" s="7">
        <v>39.073013200228402</v>
      </c>
      <c r="AN53" s="11">
        <v>30.578807583942442</v>
      </c>
      <c r="AO53" s="12">
        <v>40.222407126623573</v>
      </c>
      <c r="AP53" s="8">
        <v>24.69683392685096</v>
      </c>
      <c r="AQ53" s="8">
        <v>27.104721844217092</v>
      </c>
      <c r="AR53" s="7">
        <v>29.035761984938297</v>
      </c>
      <c r="AS53" s="11">
        <v>31.427038742161567</v>
      </c>
      <c r="AT53" s="7">
        <v>26.781739004795909</v>
      </c>
      <c r="AU53" s="9">
        <v>47.859725163436281</v>
      </c>
      <c r="AV53" s="8">
        <v>52.24021124413386</v>
      </c>
      <c r="AW53" s="8">
        <v>60.657854091856017</v>
      </c>
      <c r="AX53" s="8">
        <v>46.200517349115366</v>
      </c>
      <c r="AY53" s="8">
        <v>47.727785358373239</v>
      </c>
      <c r="AZ53" s="7">
        <v>29.15352059308794</v>
      </c>
      <c r="BA53" s="11">
        <v>62.109464813497226</v>
      </c>
      <c r="BB53" s="8">
        <v>66.560354050941726</v>
      </c>
      <c r="BC53" s="8">
        <v>62.984438803469033</v>
      </c>
      <c r="BD53" s="10">
        <v>64.347219944010831</v>
      </c>
      <c r="BE53" s="8">
        <v>60.188994927818499</v>
      </c>
      <c r="BF53" s="8">
        <v>63.242364423516158</v>
      </c>
      <c r="BG53" s="8">
        <v>62.015167654662058</v>
      </c>
      <c r="BH53" s="8">
        <v>57.182452848609422</v>
      </c>
      <c r="BI53" s="9">
        <v>45.958459605245004</v>
      </c>
      <c r="BJ53" s="8">
        <v>65.818803166539553</v>
      </c>
      <c r="BK53" s="7">
        <v>66.270382288383786</v>
      </c>
      <c r="BL53" s="8"/>
      <c r="BM53" s="9">
        <v>69.047661900749006</v>
      </c>
      <c r="BN53" s="7">
        <v>99.526081262088198</v>
      </c>
      <c r="BO53" s="8">
        <v>0.64155531858103254</v>
      </c>
      <c r="BP53" s="8">
        <v>82.66428887212615</v>
      </c>
      <c r="BQ53" s="7">
        <v>32.878613791488235</v>
      </c>
    </row>
    <row r="54" spans="1:69">
      <c r="A54" s="17" t="s">
        <v>26</v>
      </c>
      <c r="B54" s="9">
        <v>11.16266450361368</v>
      </c>
      <c r="C54" s="8">
        <v>9.4528958509158265</v>
      </c>
      <c r="D54" s="8">
        <v>10.461471249214977</v>
      </c>
      <c r="E54" s="8">
        <v>10.413778951559337</v>
      </c>
      <c r="F54" s="8">
        <v>10.659682022447225</v>
      </c>
      <c r="G54" s="8">
        <v>9.3195833725268233</v>
      </c>
      <c r="H54" s="8">
        <v>10.068938517843868</v>
      </c>
      <c r="I54" s="8">
        <v>9.6485896788082268</v>
      </c>
      <c r="J54" s="8">
        <v>10.48595395406732</v>
      </c>
      <c r="K54" s="8">
        <v>10.067375566508275</v>
      </c>
      <c r="L54" s="7">
        <v>8.6252126343147619</v>
      </c>
      <c r="M54" s="13">
        <v>9.7949858746257181</v>
      </c>
      <c r="N54" s="9">
        <v>9.6233513067536833</v>
      </c>
      <c r="O54" s="7">
        <v>6.7469432893801802</v>
      </c>
      <c r="P54" s="15">
        <v>9.6130387041205463</v>
      </c>
      <c r="Q54" s="13">
        <v>8.8217678006299884</v>
      </c>
      <c r="R54" s="11">
        <v>8.0923949471223988</v>
      </c>
      <c r="S54" s="14">
        <v>8.1236537882348525</v>
      </c>
      <c r="T54" s="11">
        <v>8.90698344984391</v>
      </c>
      <c r="U54" s="8">
        <v>7.8266052432279984</v>
      </c>
      <c r="V54" s="7">
        <v>6.0269244683388861</v>
      </c>
      <c r="W54" s="13">
        <v>9.6935070405418244</v>
      </c>
      <c r="X54" s="13">
        <v>9.7162982024348779</v>
      </c>
      <c r="Y54" s="9">
        <v>9.4758149824372691</v>
      </c>
      <c r="Z54" s="8">
        <v>9.889342954295806</v>
      </c>
      <c r="AA54" s="8">
        <v>9.5285186382367257</v>
      </c>
      <c r="AB54" s="8">
        <v>9.8818002411634076</v>
      </c>
      <c r="AC54" s="8">
        <v>10.204495147066314</v>
      </c>
      <c r="AD54" s="10">
        <v>12.250195516078582</v>
      </c>
      <c r="AE54" s="10">
        <v>9.0194958560800593</v>
      </c>
      <c r="AF54" s="14">
        <v>9.1398446755807257</v>
      </c>
      <c r="AG54" s="9">
        <v>9.0974022094079405</v>
      </c>
      <c r="AH54" s="7">
        <v>9.122104584322825</v>
      </c>
      <c r="AI54" s="13">
        <v>5.8985946212141585</v>
      </c>
      <c r="AJ54" s="9">
        <v>6.9698908616953545</v>
      </c>
      <c r="AK54" s="7">
        <v>7.9991675737306744</v>
      </c>
      <c r="AL54" s="9">
        <v>8.5337312774212197</v>
      </c>
      <c r="AM54" s="7">
        <v>8.5428324138142706</v>
      </c>
      <c r="AN54" s="11">
        <v>11.793163675038787</v>
      </c>
      <c r="AO54" s="12">
        <v>9.2160635208455819</v>
      </c>
      <c r="AP54" s="8">
        <v>7.3066470751863246</v>
      </c>
      <c r="AQ54" s="8">
        <v>7.102282700364543</v>
      </c>
      <c r="AR54" s="7">
        <v>7.213323248493329</v>
      </c>
      <c r="AS54" s="11">
        <v>9.208135299970758</v>
      </c>
      <c r="AT54" s="7">
        <v>7.8044761076357609</v>
      </c>
      <c r="AU54" s="9">
        <v>10.15402477841883</v>
      </c>
      <c r="AV54" s="8">
        <v>8.6134449291758255</v>
      </c>
      <c r="AW54" s="8">
        <v>10.152668226670984</v>
      </c>
      <c r="AX54" s="8">
        <v>7.7178401014746303</v>
      </c>
      <c r="AY54" s="8">
        <v>7.8447457858619725</v>
      </c>
      <c r="AZ54" s="7">
        <v>8.3440363234650565</v>
      </c>
      <c r="BA54" s="11">
        <v>10.597190488465818</v>
      </c>
      <c r="BB54" s="8">
        <v>9.7002844168134601</v>
      </c>
      <c r="BC54" s="8">
        <v>9.2496244655295747</v>
      </c>
      <c r="BD54" s="10">
        <v>8.8160633001122815</v>
      </c>
      <c r="BE54" s="8">
        <v>8.7917607505965805</v>
      </c>
      <c r="BF54" s="8">
        <v>8.9694233683221647</v>
      </c>
      <c r="BG54" s="8">
        <v>8.7914952518266016</v>
      </c>
      <c r="BH54" s="8">
        <v>8.2301558329608682</v>
      </c>
      <c r="BI54" s="9">
        <v>9.8884275068834224</v>
      </c>
      <c r="BJ54" s="8">
        <v>15.000668591250239</v>
      </c>
      <c r="BK54" s="7">
        <v>10.105010466874498</v>
      </c>
      <c r="BL54" s="8"/>
      <c r="BM54" s="9">
        <v>7.5472334396973313</v>
      </c>
      <c r="BN54" s="7">
        <v>6.5267302473147897</v>
      </c>
      <c r="BO54" s="8">
        <v>0.25777060684865261</v>
      </c>
      <c r="BP54" s="8">
        <v>7.1788875944921218</v>
      </c>
      <c r="BQ54" s="7">
        <v>14.995430191191801</v>
      </c>
    </row>
    <row r="55" spans="1:69">
      <c r="A55" s="17" t="s">
        <v>25</v>
      </c>
      <c r="B55" s="9">
        <v>52.04463706299267</v>
      </c>
      <c r="C55" s="8">
        <v>45.373767790439103</v>
      </c>
      <c r="D55" s="8">
        <v>47.33091549481761</v>
      </c>
      <c r="E55" s="8">
        <v>44.515813968896069</v>
      </c>
      <c r="F55" s="8">
        <v>46.521098907513498</v>
      </c>
      <c r="G55" s="8">
        <v>47.017170938599875</v>
      </c>
      <c r="H55" s="8">
        <v>43.983402680569704</v>
      </c>
      <c r="I55" s="8">
        <v>51.762900181620928</v>
      </c>
      <c r="J55" s="8">
        <v>47.367815111408802</v>
      </c>
      <c r="K55" s="8">
        <v>45.85882789109489</v>
      </c>
      <c r="L55" s="7">
        <v>57.560800948599308</v>
      </c>
      <c r="M55" s="13">
        <v>55.516752690440207</v>
      </c>
      <c r="N55" s="9">
        <v>66.100509415720794</v>
      </c>
      <c r="O55" s="7">
        <v>37.719890597799974</v>
      </c>
      <c r="P55" s="15">
        <v>63.790339752802574</v>
      </c>
      <c r="Q55" s="13">
        <v>52.559817548396218</v>
      </c>
      <c r="R55" s="11">
        <v>43.036166506819512</v>
      </c>
      <c r="S55" s="14">
        <v>47.356339631847064</v>
      </c>
      <c r="T55" s="11">
        <v>36.167282119104804</v>
      </c>
      <c r="U55" s="8">
        <v>37.154087540909906</v>
      </c>
      <c r="V55" s="7">
        <v>35.868428050359405</v>
      </c>
      <c r="W55" s="13">
        <v>70.168310931929014</v>
      </c>
      <c r="X55" s="13">
        <v>54.290860193055678</v>
      </c>
      <c r="Y55" s="9">
        <v>40.750920579501177</v>
      </c>
      <c r="Z55" s="8">
        <v>42.696985282916891</v>
      </c>
      <c r="AA55" s="8">
        <v>39.569847057365678</v>
      </c>
      <c r="AB55" s="8">
        <v>33.943195044819376</v>
      </c>
      <c r="AC55" s="8">
        <v>44.636779945739505</v>
      </c>
      <c r="AD55" s="10">
        <v>36.375884819019944</v>
      </c>
      <c r="AE55" s="10">
        <v>43.493585697765489</v>
      </c>
      <c r="AF55" s="14">
        <v>44.91404443184625</v>
      </c>
      <c r="AG55" s="9">
        <v>43.629460008147667</v>
      </c>
      <c r="AH55" s="7">
        <v>46.382776688982474</v>
      </c>
      <c r="AI55" s="13">
        <v>29.553774798638258</v>
      </c>
      <c r="AJ55" s="9">
        <v>42.601455219097581</v>
      </c>
      <c r="AK55" s="7">
        <v>42.39713009712117</v>
      </c>
      <c r="AL55" s="9">
        <v>52.547831188579686</v>
      </c>
      <c r="AM55" s="7">
        <v>54.840993187097403</v>
      </c>
      <c r="AN55" s="11">
        <v>45.045524563514981</v>
      </c>
      <c r="AO55" s="12">
        <v>42.7221177640048</v>
      </c>
      <c r="AP55" s="8">
        <v>44.488361982460795</v>
      </c>
      <c r="AQ55" s="8">
        <v>42.013165936571717</v>
      </c>
      <c r="AR55" s="7">
        <v>42.884055192819893</v>
      </c>
      <c r="AS55" s="11">
        <v>48.709550745135417</v>
      </c>
      <c r="AT55" s="7">
        <v>52.060567474198109</v>
      </c>
      <c r="AU55" s="9">
        <v>50.240643650874098</v>
      </c>
      <c r="AV55" s="8">
        <v>50.884067232482309</v>
      </c>
      <c r="AW55" s="8">
        <v>57.169894164221979</v>
      </c>
      <c r="AX55" s="8">
        <v>49.599193102260173</v>
      </c>
      <c r="AY55" s="8">
        <v>51.907087359186775</v>
      </c>
      <c r="AZ55" s="7">
        <v>56.87290010363968</v>
      </c>
      <c r="BA55" s="11">
        <v>59.445837932051248</v>
      </c>
      <c r="BB55" s="8">
        <v>60.43158010090972</v>
      </c>
      <c r="BC55" s="8">
        <v>53.894821063061706</v>
      </c>
      <c r="BD55" s="10">
        <v>53.432107466976348</v>
      </c>
      <c r="BE55" s="8">
        <v>51.150835607509997</v>
      </c>
      <c r="BF55" s="8">
        <v>56.540441184492884</v>
      </c>
      <c r="BG55" s="8">
        <v>55.847133669933115</v>
      </c>
      <c r="BH55" s="8">
        <v>52.553360803982848</v>
      </c>
      <c r="BI55" s="9">
        <v>61.764941317304135</v>
      </c>
      <c r="BJ55" s="8">
        <v>55.908060138521492</v>
      </c>
      <c r="BK55" s="7">
        <v>56.365154175770492</v>
      </c>
      <c r="BL55" s="8"/>
      <c r="BM55" s="9">
        <v>48.655310763453528</v>
      </c>
      <c r="BN55" s="7">
        <v>46.770541596143197</v>
      </c>
      <c r="BO55" s="8">
        <v>5.9291752860934605E-2</v>
      </c>
      <c r="BP55" s="8">
        <v>3.5292439125665398</v>
      </c>
      <c r="BQ55" s="7">
        <v>7.2693730716814092E-2</v>
      </c>
    </row>
    <row r="56" spans="1:69">
      <c r="A56" s="17" t="s">
        <v>24</v>
      </c>
      <c r="B56" s="9">
        <v>14.850465328476385</v>
      </c>
      <c r="C56" s="8">
        <v>10.534845951352317</v>
      </c>
      <c r="D56" s="8">
        <v>10.076099957559698</v>
      </c>
      <c r="E56" s="8">
        <v>10.469355991100173</v>
      </c>
      <c r="F56" s="8">
        <v>10.405482571343981</v>
      </c>
      <c r="G56" s="8">
        <v>10.428666098887977</v>
      </c>
      <c r="H56" s="8">
        <v>10.208790190783532</v>
      </c>
      <c r="I56" s="8">
        <v>11.559334923423787</v>
      </c>
      <c r="J56" s="8">
        <v>11.774705545401257</v>
      </c>
      <c r="K56" s="8">
        <v>11.140043283534073</v>
      </c>
      <c r="L56" s="7">
        <v>11.662776354993067</v>
      </c>
      <c r="M56" s="13">
        <v>13.113049657595965</v>
      </c>
      <c r="N56" s="9">
        <v>14.470488353299061</v>
      </c>
      <c r="O56" s="7">
        <v>16.131807527167879</v>
      </c>
      <c r="P56" s="15">
        <v>11.939020768508804</v>
      </c>
      <c r="Q56" s="13">
        <v>12.621530604470074</v>
      </c>
      <c r="R56" s="11">
        <v>13.83177049246876</v>
      </c>
      <c r="S56" s="14">
        <v>13.769489911444326</v>
      </c>
      <c r="T56" s="11">
        <v>19.576250861506676</v>
      </c>
      <c r="U56" s="8">
        <v>18.622607294177886</v>
      </c>
      <c r="V56" s="7">
        <v>20.369388723260919</v>
      </c>
      <c r="W56" s="13">
        <v>11.102511586524514</v>
      </c>
      <c r="X56" s="13">
        <v>13.15798640246518</v>
      </c>
      <c r="Y56" s="9">
        <v>14.865735192193023</v>
      </c>
      <c r="Z56" s="8">
        <v>16.413379277026593</v>
      </c>
      <c r="AA56" s="8">
        <v>16.297992179437365</v>
      </c>
      <c r="AB56" s="8">
        <v>17.491401835810855</v>
      </c>
      <c r="AC56" s="8">
        <v>15.311241395249796</v>
      </c>
      <c r="AD56" s="10">
        <v>19.464865159196055</v>
      </c>
      <c r="AE56" s="10">
        <v>14.532901045297766</v>
      </c>
      <c r="AF56" s="14">
        <v>14.915234694904095</v>
      </c>
      <c r="AG56" s="9">
        <v>15.220492181439985</v>
      </c>
      <c r="AH56" s="7">
        <v>14.707191933308211</v>
      </c>
      <c r="AI56" s="13">
        <v>12.995161921162703</v>
      </c>
      <c r="AJ56" s="9">
        <v>21.897780683740599</v>
      </c>
      <c r="AK56" s="7">
        <v>19.916191849854922</v>
      </c>
      <c r="AL56" s="9">
        <v>10.709243907952157</v>
      </c>
      <c r="AM56" s="7">
        <v>11.3170285007283</v>
      </c>
      <c r="AN56" s="11">
        <v>10.427163852370928</v>
      </c>
      <c r="AO56" s="12">
        <v>11.69663125299236</v>
      </c>
      <c r="AP56" s="8">
        <v>13.66652756916079</v>
      </c>
      <c r="AQ56" s="8">
        <v>14.281702685228304</v>
      </c>
      <c r="AR56" s="7">
        <v>13.771252926744799</v>
      </c>
      <c r="AS56" s="11">
        <v>15.677639107947156</v>
      </c>
      <c r="AT56" s="7">
        <v>14.020068527611135</v>
      </c>
      <c r="AU56" s="9">
        <v>13.398582876274396</v>
      </c>
      <c r="AV56" s="8">
        <v>15.700921843599096</v>
      </c>
      <c r="AW56" s="8">
        <v>18.286796100209813</v>
      </c>
      <c r="AX56" s="8">
        <v>13.336983022606605</v>
      </c>
      <c r="AY56" s="8">
        <v>13.844314405389222</v>
      </c>
      <c r="AZ56" s="7">
        <v>13.366203443841179</v>
      </c>
      <c r="BA56" s="11">
        <v>11.384571694844221</v>
      </c>
      <c r="BB56" s="8">
        <v>12.769914840935604</v>
      </c>
      <c r="BC56" s="8">
        <v>12.869157327194014</v>
      </c>
      <c r="BD56" s="10">
        <v>12.820497200974771</v>
      </c>
      <c r="BE56" s="8">
        <v>12.5496458757205</v>
      </c>
      <c r="BF56" s="8">
        <v>12.048600478153238</v>
      </c>
      <c r="BG56" s="8">
        <v>11.768095770160157</v>
      </c>
      <c r="BH56" s="8">
        <v>12.653586512688104</v>
      </c>
      <c r="BI56" s="9">
        <v>14.154486609411443</v>
      </c>
      <c r="BJ56" s="8">
        <v>12.276362246497023</v>
      </c>
      <c r="BK56" s="7">
        <v>12.253165745998398</v>
      </c>
      <c r="BL56" s="8"/>
      <c r="BM56" s="9">
        <v>14.978745544807857</v>
      </c>
      <c r="BN56" s="7">
        <v>15.7300757608475</v>
      </c>
      <c r="BO56" s="8">
        <v>7.5564218068495864E-2</v>
      </c>
      <c r="BP56" s="8">
        <v>10.995383887602419</v>
      </c>
      <c r="BQ56" s="7">
        <v>6.5108336385173056</v>
      </c>
    </row>
    <row r="57" spans="1:69">
      <c r="A57" s="17" t="s">
        <v>23</v>
      </c>
      <c r="B57" s="9">
        <v>1.6962400864328204</v>
      </c>
      <c r="C57" s="8">
        <v>1.27176360825954</v>
      </c>
      <c r="D57" s="8">
        <v>1.8896253620028876</v>
      </c>
      <c r="E57" s="8">
        <v>1.983816127328589</v>
      </c>
      <c r="F57" s="8">
        <v>1.6798189150022496</v>
      </c>
      <c r="G57" s="8">
        <v>1.5868178441110175</v>
      </c>
      <c r="H57" s="8">
        <v>1.1663884618970062</v>
      </c>
      <c r="I57" s="8">
        <v>1.2216607925456004</v>
      </c>
      <c r="J57" s="8">
        <v>1.7827741620898943</v>
      </c>
      <c r="K57" s="8">
        <v>1.5784319926126416</v>
      </c>
      <c r="L57" s="7">
        <v>2.1523225865797126</v>
      </c>
      <c r="M57" s="13">
        <v>1.4490072170734536</v>
      </c>
      <c r="N57" s="9">
        <v>1.6324304133738348</v>
      </c>
      <c r="O57" s="7">
        <v>1.1819440603775964</v>
      </c>
      <c r="P57" s="15">
        <v>1.7051949147947523</v>
      </c>
      <c r="Q57" s="13">
        <v>1.505199180102653</v>
      </c>
      <c r="R57" s="11">
        <v>1.266983424559107</v>
      </c>
      <c r="S57" s="14">
        <v>1.2635864053882031</v>
      </c>
      <c r="T57" s="11">
        <v>3.8559654607079787</v>
      </c>
      <c r="U57" s="8">
        <v>3.3561334411383066</v>
      </c>
      <c r="V57" s="7">
        <v>1.2719618113053437</v>
      </c>
      <c r="W57" s="13">
        <v>1.4869881095739363</v>
      </c>
      <c r="X57" s="13">
        <v>2.1848261754973843</v>
      </c>
      <c r="Y57" s="9">
        <v>1.3008449986148423</v>
      </c>
      <c r="Z57" s="8">
        <v>1.3549953498969869</v>
      </c>
      <c r="AA57" s="8">
        <v>1.3589724145007609</v>
      </c>
      <c r="AB57" s="8">
        <v>1.3922424802639233</v>
      </c>
      <c r="AC57" s="8">
        <v>1.4503022427974621</v>
      </c>
      <c r="AD57" s="10">
        <v>1.7905458854996412</v>
      </c>
      <c r="AE57" s="10">
        <v>1.3321483371187326</v>
      </c>
      <c r="AF57" s="14">
        <v>1.3379365397918401</v>
      </c>
      <c r="AG57" s="9">
        <v>4.1555763077437984</v>
      </c>
      <c r="AH57" s="7">
        <v>1.6231913660764712</v>
      </c>
      <c r="AI57" s="13">
        <v>1.5901623234971418</v>
      </c>
      <c r="AJ57" s="9">
        <v>1.3882193255274782</v>
      </c>
      <c r="AK57" s="7">
        <v>2.1371540591028988</v>
      </c>
      <c r="AL57" s="9">
        <v>0.86705235069146136</v>
      </c>
      <c r="AM57" s="7">
        <v>1.48775205308324</v>
      </c>
      <c r="AN57" s="11">
        <v>5.6347590374200509</v>
      </c>
      <c r="AO57" s="12">
        <v>0.96436869542308024</v>
      </c>
      <c r="AP57" s="8">
        <v>0.90386343718069639</v>
      </c>
      <c r="AQ57" s="8">
        <v>0.63902873475664235</v>
      </c>
      <c r="AR57" s="7">
        <v>1.3798252136400897</v>
      </c>
      <c r="AS57" s="11">
        <v>2.4691418873277775</v>
      </c>
      <c r="AT57" s="7">
        <v>2.5881181621043017</v>
      </c>
      <c r="AU57" s="9">
        <v>4.6510489915584268</v>
      </c>
      <c r="AV57" s="8">
        <v>1.8325623955396815</v>
      </c>
      <c r="AW57" s="8">
        <v>2.285207838926266</v>
      </c>
      <c r="AX57" s="8">
        <v>1.0745584421379568</v>
      </c>
      <c r="AY57" s="8">
        <v>1.7591748123013855</v>
      </c>
      <c r="AZ57" s="7">
        <v>1.2181443730701575</v>
      </c>
      <c r="BA57" s="11">
        <v>3.2226908069016549</v>
      </c>
      <c r="BB57" s="8">
        <v>1.4876784636479647</v>
      </c>
      <c r="BC57" s="8">
        <v>0.43545899111072306</v>
      </c>
      <c r="BD57" s="10">
        <v>1.5712026076946499</v>
      </c>
      <c r="BE57" s="8">
        <v>3.1257395289095502</v>
      </c>
      <c r="BF57" s="8">
        <v>1.4573313997284867</v>
      </c>
      <c r="BG57" s="8">
        <v>1.0336531141791847</v>
      </c>
      <c r="BH57" s="8">
        <v>1.4117932141125651</v>
      </c>
      <c r="BI57" s="9">
        <v>1.9733119469007603</v>
      </c>
      <c r="BJ57" s="8">
        <v>1.7648236020092281</v>
      </c>
      <c r="BK57" s="7">
        <v>1.4277002355828898</v>
      </c>
      <c r="BL57" s="8"/>
      <c r="BM57" s="9">
        <v>1.5331463895692188</v>
      </c>
      <c r="BN57" s="7">
        <v>0.48885363602118997</v>
      </c>
      <c r="BO57" s="8">
        <v>0.1151503686483397</v>
      </c>
      <c r="BP57" s="8">
        <v>2.4204978481523312</v>
      </c>
      <c r="BQ57" s="7">
        <v>2.3868372575082986</v>
      </c>
    </row>
    <row r="58" spans="1:69">
      <c r="A58" s="27" t="s">
        <v>22</v>
      </c>
      <c r="B58" s="20">
        <v>508.09360399938515</v>
      </c>
      <c r="C58" s="19">
        <v>499.29508682283927</v>
      </c>
      <c r="D58" s="19">
        <v>508.83965630290095</v>
      </c>
      <c r="E58" s="19">
        <v>507.10090330894286</v>
      </c>
      <c r="F58" s="19">
        <v>522.86972819157893</v>
      </c>
      <c r="G58" s="19">
        <v>517.71539144292058</v>
      </c>
      <c r="H58" s="19">
        <v>504.36749398150232</v>
      </c>
      <c r="I58" s="19">
        <v>455.43343809325467</v>
      </c>
      <c r="J58" s="19">
        <v>455.93978419510017</v>
      </c>
      <c r="K58" s="19">
        <v>505.15269870908219</v>
      </c>
      <c r="L58" s="18">
        <v>512.28814351898495</v>
      </c>
      <c r="M58" s="24">
        <v>493.81066570131327</v>
      </c>
      <c r="N58" s="20">
        <v>485.58643288981727</v>
      </c>
      <c r="O58" s="18">
        <v>514.15867328070271</v>
      </c>
      <c r="P58" s="26">
        <v>464.00502452595907</v>
      </c>
      <c r="Q58" s="24">
        <v>434.345099943832</v>
      </c>
      <c r="R58" s="22">
        <v>489.68000391184324</v>
      </c>
      <c r="S58" s="25">
        <v>481.1211237727025</v>
      </c>
      <c r="T58" s="22">
        <v>403.33320000000003</v>
      </c>
      <c r="U58" s="19">
        <v>385.97809999999998</v>
      </c>
      <c r="V58" s="18">
        <v>414.26412214327536</v>
      </c>
      <c r="W58" s="24">
        <v>445.17717942746913</v>
      </c>
      <c r="X58" s="24">
        <v>480.00205553246064</v>
      </c>
      <c r="Y58" s="20">
        <v>632.36497192274965</v>
      </c>
      <c r="Z58" s="19">
        <v>702.08368806203362</v>
      </c>
      <c r="AA58" s="19">
        <v>686.46366514659087</v>
      </c>
      <c r="AB58" s="19">
        <v>705.3718533990567</v>
      </c>
      <c r="AC58" s="19">
        <v>696.76022049431958</v>
      </c>
      <c r="AD58" s="21">
        <v>641.94595684189687</v>
      </c>
      <c r="AE58" s="21">
        <v>609.49895118118616</v>
      </c>
      <c r="AF58" s="25">
        <v>589.50415467457299</v>
      </c>
      <c r="AG58" s="20">
        <v>485.15084355693733</v>
      </c>
      <c r="AH58" s="18">
        <v>476.96469346694886</v>
      </c>
      <c r="AI58" s="24">
        <v>658.83764212907022</v>
      </c>
      <c r="AJ58" s="20">
        <v>415.99718717389436</v>
      </c>
      <c r="AK58" s="18">
        <v>397.56373342470357</v>
      </c>
      <c r="AL58" s="20">
        <v>491.55427617395787</v>
      </c>
      <c r="AM58" s="18">
        <v>538.64426098263004</v>
      </c>
      <c r="AN58" s="22">
        <v>465.51808</v>
      </c>
      <c r="AO58" s="23">
        <v>514.66297565679918</v>
      </c>
      <c r="AP58" s="19">
        <v>445.26889244423899</v>
      </c>
      <c r="AQ58" s="19">
        <v>452.79074860689684</v>
      </c>
      <c r="AR58" s="18">
        <v>448.56983427555997</v>
      </c>
      <c r="AS58" s="22">
        <v>436.42570137286566</v>
      </c>
      <c r="AT58" s="18">
        <v>448.66706386586196</v>
      </c>
      <c r="AU58" s="20">
        <v>434.85650999999996</v>
      </c>
      <c r="AV58" s="19">
        <v>475.71724259338242</v>
      </c>
      <c r="AW58" s="19">
        <v>540.68308872522948</v>
      </c>
      <c r="AX58" s="19">
        <v>472.35651486181496</v>
      </c>
      <c r="AY58" s="19">
        <v>493.95805063278891</v>
      </c>
      <c r="AZ58" s="18">
        <v>439.64151613641661</v>
      </c>
      <c r="BA58" s="22">
        <v>475.86772999999994</v>
      </c>
      <c r="BB58" s="19">
        <v>532.80393841831426</v>
      </c>
      <c r="BC58" s="19">
        <v>572.83844055253383</v>
      </c>
      <c r="BD58" s="21">
        <v>579.97363663983651</v>
      </c>
      <c r="BE58" s="19">
        <v>561.140512899344</v>
      </c>
      <c r="BF58" s="19">
        <v>505.51581191190968</v>
      </c>
      <c r="BG58" s="19">
        <v>499.51561386999458</v>
      </c>
      <c r="BH58" s="19">
        <v>502.00998406995097</v>
      </c>
      <c r="BI58" s="20">
        <v>452.89620605668455</v>
      </c>
      <c r="BJ58" s="19">
        <v>491.19413808273146</v>
      </c>
      <c r="BK58" s="18">
        <v>510.90764867393096</v>
      </c>
      <c r="BL58" s="19"/>
      <c r="BM58" s="20">
        <v>473.04479965429385</v>
      </c>
      <c r="BN58" s="18">
        <v>494.740806114213</v>
      </c>
      <c r="BO58" s="19">
        <v>2260.9530610332822</v>
      </c>
      <c r="BP58" s="19">
        <v>754.62460603926797</v>
      </c>
      <c r="BQ58" s="18">
        <v>376.39863200423093</v>
      </c>
    </row>
    <row r="59" spans="1:69">
      <c r="A59" s="17" t="s">
        <v>21</v>
      </c>
      <c r="B59" s="9"/>
      <c r="C59" s="8"/>
      <c r="D59" s="8"/>
      <c r="E59" s="8"/>
      <c r="F59" s="8"/>
      <c r="G59" s="8"/>
      <c r="H59" s="8"/>
      <c r="I59" s="8"/>
      <c r="J59" s="8"/>
      <c r="K59" s="8"/>
      <c r="L59" s="7"/>
      <c r="M59" s="13">
        <v>0.41750858952614528</v>
      </c>
      <c r="N59" s="9">
        <v>0.53738333666573324</v>
      </c>
      <c r="O59" s="7">
        <v>0.4499811105334906</v>
      </c>
      <c r="P59" s="15">
        <v>0.51097979370950986</v>
      </c>
      <c r="Q59" s="13">
        <v>0.44358713277491379</v>
      </c>
      <c r="R59" s="11">
        <v>0.39784859892023194</v>
      </c>
      <c r="S59" s="14">
        <v>0.38792783674808096</v>
      </c>
      <c r="T59" s="11"/>
      <c r="U59" s="8"/>
      <c r="V59" s="7">
        <v>0.41157074625241469</v>
      </c>
      <c r="W59" s="13">
        <v>0.46453023280879174</v>
      </c>
      <c r="X59" s="13">
        <v>0.37587567662512644</v>
      </c>
      <c r="Y59" s="9">
        <v>0.42266707352327648</v>
      </c>
      <c r="Z59" s="8">
        <v>0.4405815220348735</v>
      </c>
      <c r="AA59" s="8">
        <v>0.42053526875161673</v>
      </c>
      <c r="AB59" s="8">
        <v>0.4496062799040208</v>
      </c>
      <c r="AC59" s="8">
        <v>0.45312328937349783</v>
      </c>
      <c r="AD59" s="10">
        <v>0.5710867285032909</v>
      </c>
      <c r="AE59" s="10">
        <v>0.40178913813729328</v>
      </c>
      <c r="AF59" s="14">
        <v>0.40097812919189091</v>
      </c>
      <c r="AG59" s="9">
        <v>0.44404668754346727</v>
      </c>
      <c r="AH59" s="7">
        <v>0.47261838975935633</v>
      </c>
      <c r="AI59" s="13">
        <v>0.33276146658486999</v>
      </c>
      <c r="AJ59" s="9">
        <v>0.30636577495082623</v>
      </c>
      <c r="AK59" s="7">
        <v>0.28680376226036841</v>
      </c>
      <c r="AL59" s="9">
        <v>0.2712887762929328</v>
      </c>
      <c r="AM59" s="7">
        <v>0.63796770903758804</v>
      </c>
      <c r="AN59" s="11"/>
      <c r="AO59" s="12">
        <v>0.49151748711830873</v>
      </c>
      <c r="AP59" s="8">
        <v>0.39004432544737389</v>
      </c>
      <c r="AQ59" s="8">
        <v>0.1937138633111545</v>
      </c>
      <c r="AR59" s="7">
        <v>0.37663536220203797</v>
      </c>
      <c r="AS59" s="11">
        <v>0.4389077566703653</v>
      </c>
      <c r="AT59" s="7">
        <v>0.43355791658894566</v>
      </c>
      <c r="AU59" s="9"/>
      <c r="AV59" s="8">
        <v>0.52381819985762523</v>
      </c>
      <c r="AW59" s="8">
        <v>0.60931887113583505</v>
      </c>
      <c r="AX59" s="8">
        <v>0.52814975326491942</v>
      </c>
      <c r="AY59" s="8">
        <v>0.83687188750332842</v>
      </c>
      <c r="AZ59" s="7">
        <v>0.46112624757591814</v>
      </c>
      <c r="BA59" s="11"/>
      <c r="BB59" s="8">
        <v>0.51250733337895027</v>
      </c>
      <c r="BC59" s="8">
        <v>0.79526572111477467</v>
      </c>
      <c r="BD59" s="10">
        <v>0.42827311949144337</v>
      </c>
      <c r="BE59" s="8">
        <v>0.63492746863693195</v>
      </c>
      <c r="BF59" s="8">
        <v>0.47310879879775347</v>
      </c>
      <c r="BG59" s="8">
        <v>0.32095375580677227</v>
      </c>
      <c r="BH59" s="8">
        <v>0.43650133732196877</v>
      </c>
      <c r="BI59" s="9"/>
      <c r="BJ59" s="8">
        <v>0.45425586851924166</v>
      </c>
      <c r="BK59" s="7">
        <v>0.44747796121133393</v>
      </c>
      <c r="BL59" s="8"/>
      <c r="BM59" s="9">
        <v>0.48809414855756295</v>
      </c>
      <c r="BN59" s="7">
        <v>0.54706910220639704</v>
      </c>
      <c r="BO59" s="8">
        <v>3.9491259507290141E-3</v>
      </c>
      <c r="BP59" s="8">
        <v>0.67717888338041332</v>
      </c>
      <c r="BQ59" s="7">
        <v>0.68314293146593752</v>
      </c>
    </row>
    <row r="60" spans="1:69">
      <c r="A60" s="17" t="s">
        <v>20</v>
      </c>
      <c r="B60" s="9">
        <v>5.2445578671839916</v>
      </c>
      <c r="C60" s="8">
        <v>4.5313382491708607</v>
      </c>
      <c r="D60" s="8">
        <v>4.5405980387351281</v>
      </c>
      <c r="E60" s="8">
        <v>4.5399329330632927</v>
      </c>
      <c r="F60" s="8">
        <v>4.6355030470681022</v>
      </c>
      <c r="G60" s="8">
        <v>4.4470273899243074</v>
      </c>
      <c r="H60" s="8">
        <v>4.2591845169381495</v>
      </c>
      <c r="I60" s="8">
        <v>4.9694027327051096</v>
      </c>
      <c r="J60" s="8">
        <v>4.5599855224149612</v>
      </c>
      <c r="K60" s="8">
        <v>4.4664877542262849</v>
      </c>
      <c r="L60" s="7">
        <v>6.1789473823510184</v>
      </c>
      <c r="M60" s="13">
        <v>4.7975239804345113</v>
      </c>
      <c r="N60" s="9">
        <v>5.0720404709435263</v>
      </c>
      <c r="O60" s="7">
        <v>2.9562904070404521</v>
      </c>
      <c r="P60" s="15">
        <v>5.3847481106880171</v>
      </c>
      <c r="Q60" s="13">
        <v>4.672603460203562</v>
      </c>
      <c r="R60" s="11">
        <v>3.87847753377768</v>
      </c>
      <c r="S60" s="14">
        <v>3.8079960852058403</v>
      </c>
      <c r="T60" s="11">
        <v>3.9345514982242902</v>
      </c>
      <c r="U60" s="8">
        <v>3.7647211000727396</v>
      </c>
      <c r="V60" s="7">
        <v>3.2603062847937467</v>
      </c>
      <c r="W60" s="13">
        <v>5.5904786997784397</v>
      </c>
      <c r="X60" s="13">
        <v>4.3204897064739756</v>
      </c>
      <c r="Y60" s="9">
        <v>5.2193259703474295</v>
      </c>
      <c r="Z60" s="8">
        <v>5.4682789491317294</v>
      </c>
      <c r="AA60" s="8">
        <v>5.2395805030746798</v>
      </c>
      <c r="AB60" s="8">
        <v>5.3997595762542465</v>
      </c>
      <c r="AC60" s="8">
        <v>5.4732228996795058</v>
      </c>
      <c r="AD60" s="10">
        <v>6.7069920530918044</v>
      </c>
      <c r="AE60" s="10">
        <v>4.711956566863889</v>
      </c>
      <c r="AF60" s="14">
        <v>4.7634381295347836</v>
      </c>
      <c r="AG60" s="9">
        <v>4.8610862153519978</v>
      </c>
      <c r="AH60" s="7">
        <v>5.3111813744832164</v>
      </c>
      <c r="AI60" s="13">
        <v>2.8013593615003201</v>
      </c>
      <c r="AJ60" s="9">
        <v>3.4187315726879604</v>
      </c>
      <c r="AK60" s="7">
        <v>3.340008801854359</v>
      </c>
      <c r="AL60" s="9">
        <v>4.3062999490251226</v>
      </c>
      <c r="AM60" s="7">
        <v>4.7966734341356299</v>
      </c>
      <c r="AN60" s="11">
        <v>6.3526762093180009</v>
      </c>
      <c r="AO60" s="12">
        <v>4.5620377777202572</v>
      </c>
      <c r="AP60" s="8">
        <v>3.8454237444748931</v>
      </c>
      <c r="AQ60" s="8">
        <v>3.6816003190668458</v>
      </c>
      <c r="AR60" s="7">
        <v>3.8402919129909097</v>
      </c>
      <c r="AS60" s="11">
        <v>4.303989012261404</v>
      </c>
      <c r="AT60" s="7">
        <v>4.6949617390894733</v>
      </c>
      <c r="AU60" s="9">
        <v>5.0795059513673806</v>
      </c>
      <c r="AV60" s="8">
        <v>4.6185350491422801</v>
      </c>
      <c r="AW60" s="8">
        <v>5.2711680120604552</v>
      </c>
      <c r="AX60" s="8">
        <v>4.3277133646822881</v>
      </c>
      <c r="AY60" s="8">
        <v>4.8220209935593772</v>
      </c>
      <c r="AZ60" s="7">
        <v>5.1235175851996173</v>
      </c>
      <c r="BA60" s="11">
        <v>6.6110007991460753</v>
      </c>
      <c r="BB60" s="8">
        <v>5.6495671507346481</v>
      </c>
      <c r="BC60" s="8">
        <v>5.0224199401750713</v>
      </c>
      <c r="BD60" s="10">
        <v>4.8762149423831271</v>
      </c>
      <c r="BE60" s="8">
        <v>4.9345203611986301</v>
      </c>
      <c r="BF60" s="8">
        <v>5.1071859205083658</v>
      </c>
      <c r="BG60" s="8">
        <v>5.0226429570369833</v>
      </c>
      <c r="BH60" s="8">
        <v>4.5999723353509818</v>
      </c>
      <c r="BI60" s="9">
        <v>5.3941414332622841</v>
      </c>
      <c r="BJ60" s="8">
        <v>5.1780705068672654</v>
      </c>
      <c r="BK60" s="7">
        <v>5.1750839770157393</v>
      </c>
      <c r="BL60" s="8"/>
      <c r="BM60" s="9">
        <v>3.8501214452001089</v>
      </c>
      <c r="BN60" s="7">
        <v>3.50713128522113</v>
      </c>
      <c r="BO60" s="8">
        <v>2.0160076411196291E-2</v>
      </c>
      <c r="BP60" s="8">
        <v>7.3810837333652586</v>
      </c>
      <c r="BQ60" s="7">
        <v>5.9651409540992839</v>
      </c>
    </row>
    <row r="61" spans="1:69">
      <c r="A61" s="37" t="s">
        <v>19</v>
      </c>
      <c r="B61" s="30">
        <v>0.43974229573290374</v>
      </c>
      <c r="C61" s="29">
        <v>0.30454653958223826</v>
      </c>
      <c r="D61" s="29">
        <v>0.37401614481045509</v>
      </c>
      <c r="E61" s="29">
        <v>0.26565499250941216</v>
      </c>
      <c r="F61" s="29">
        <v>0.15450693993079773</v>
      </c>
      <c r="G61" s="29">
        <v>0.27979344190894717</v>
      </c>
      <c r="H61" s="29">
        <v>0.14284032112989839</v>
      </c>
      <c r="I61" s="29">
        <v>0.3672548597873696</v>
      </c>
      <c r="J61" s="29">
        <v>0.40837598527610525</v>
      </c>
      <c r="K61" s="29">
        <v>0.33249938512399524</v>
      </c>
      <c r="L61" s="28">
        <v>0.19471835483345859</v>
      </c>
      <c r="M61" s="34">
        <v>0.42990611159472264</v>
      </c>
      <c r="N61" s="30">
        <v>0.41370105521679174</v>
      </c>
      <c r="O61" s="28">
        <v>0.25373929897063296</v>
      </c>
      <c r="P61" s="36">
        <v>0.492595543879977</v>
      </c>
      <c r="Q61" s="34">
        <v>0.44641390816775522</v>
      </c>
      <c r="R61" s="32">
        <v>0.30527557851115927</v>
      </c>
      <c r="S61" s="35">
        <v>0.33617821336496062</v>
      </c>
      <c r="T61" s="11">
        <v>0.55142631937120767</v>
      </c>
      <c r="U61" s="8">
        <v>0.17230922135490498</v>
      </c>
      <c r="V61" s="28">
        <v>0.25226823430503253</v>
      </c>
      <c r="W61" s="34">
        <v>0.45845869656085503</v>
      </c>
      <c r="X61" s="34">
        <v>0.38058438799980249</v>
      </c>
      <c r="Y61" s="30">
        <v>0.40057220736512561</v>
      </c>
      <c r="Z61" s="29">
        <v>0.42217627595977109</v>
      </c>
      <c r="AA61" s="29">
        <v>0.4053818165496843</v>
      </c>
      <c r="AB61" s="29">
        <v>0.40295264925328905</v>
      </c>
      <c r="AC61" s="29">
        <v>0.36814696845523759</v>
      </c>
      <c r="AD61" s="31">
        <v>0.44199924765670162</v>
      </c>
      <c r="AE61" s="31">
        <v>0.37351965214496435</v>
      </c>
      <c r="AF61" s="35">
        <v>0.44487699361272282</v>
      </c>
      <c r="AG61" s="30">
        <v>0.27892083958690905</v>
      </c>
      <c r="AH61" s="28">
        <v>0.33729447165075066</v>
      </c>
      <c r="AI61" s="34">
        <v>0.20597749229462409</v>
      </c>
      <c r="AJ61" s="30">
        <v>0.28979613429120438</v>
      </c>
      <c r="AK61" s="28">
        <v>0.28876394363795388</v>
      </c>
      <c r="AL61" s="30">
        <v>0.38891673158350271</v>
      </c>
      <c r="AM61" s="28">
        <v>0.38777574227727302</v>
      </c>
      <c r="AN61" s="11">
        <v>0.49624330513240644</v>
      </c>
      <c r="AO61" s="33">
        <v>0.39088213637464758</v>
      </c>
      <c r="AP61" s="29">
        <v>0.36341632085964287</v>
      </c>
      <c r="AQ61" s="29">
        <v>0.37229176812259152</v>
      </c>
      <c r="AR61" s="28">
        <v>0.35521745855644293</v>
      </c>
      <c r="AS61" s="32">
        <v>0.33527676752902391</v>
      </c>
      <c r="AT61" s="28">
        <v>0.36391684165372412</v>
      </c>
      <c r="AU61" s="9">
        <v>0.34522848320483485</v>
      </c>
      <c r="AV61" s="29">
        <v>0.33811016228403001</v>
      </c>
      <c r="AW61" s="29">
        <v>0.38093742323976015</v>
      </c>
      <c r="AX61" s="29">
        <v>0.34895286746143739</v>
      </c>
      <c r="AY61" s="29">
        <v>0.36403632585977025</v>
      </c>
      <c r="AZ61" s="28">
        <v>0.39578743016463641</v>
      </c>
      <c r="BA61" s="11">
        <v>0.50799034039723601</v>
      </c>
      <c r="BB61" s="29">
        <v>0.4860496375442116</v>
      </c>
      <c r="BC61" s="29">
        <v>0.41530025693321121</v>
      </c>
      <c r="BD61" s="31">
        <v>0.42090562044364521</v>
      </c>
      <c r="BE61" s="29">
        <v>0.42854409523167802</v>
      </c>
      <c r="BF61" s="29">
        <v>0.46077026079224997</v>
      </c>
      <c r="BG61" s="29">
        <v>0.45855662286928739</v>
      </c>
      <c r="BH61" s="29">
        <v>0.42234325361091019</v>
      </c>
      <c r="BI61" s="30">
        <v>0.4399260288098637</v>
      </c>
      <c r="BJ61" s="29">
        <v>0.73342885957115955</v>
      </c>
      <c r="BK61" s="28">
        <v>0.56736502565239488</v>
      </c>
      <c r="BL61" s="29"/>
      <c r="BM61" s="30">
        <v>0.31480236142541479</v>
      </c>
      <c r="BN61" s="28">
        <v>0.31210863892410201</v>
      </c>
      <c r="BO61" s="29">
        <v>5.0451678659330463E-3</v>
      </c>
      <c r="BP61" s="29">
        <v>2.3944588592543274</v>
      </c>
      <c r="BQ61" s="28">
        <v>1.8083381358079881E-2</v>
      </c>
    </row>
    <row r="62" spans="1:69">
      <c r="A62" s="17" t="s">
        <v>18</v>
      </c>
      <c r="B62" s="9">
        <v>1.999987502394714</v>
      </c>
      <c r="C62" s="8">
        <v>1.6786798951179474</v>
      </c>
      <c r="D62" s="8">
        <v>1.7399262619849205</v>
      </c>
      <c r="E62" s="8">
        <v>1.6927323434199621</v>
      </c>
      <c r="F62" s="8">
        <v>1.7152145284792473</v>
      </c>
      <c r="G62" s="8">
        <v>1.6983754574258736</v>
      </c>
      <c r="H62" s="8">
        <v>1.5278065741421887</v>
      </c>
      <c r="I62" s="8">
        <v>1.9654594327034516</v>
      </c>
      <c r="J62" s="8">
        <v>1.5950531718984391</v>
      </c>
      <c r="K62" s="8">
        <v>1.7191255775944716</v>
      </c>
      <c r="L62" s="7">
        <v>2.2503592017594207</v>
      </c>
      <c r="M62" s="13">
        <v>1.8589424131478631</v>
      </c>
      <c r="N62" s="9">
        <v>1.9874052085608349</v>
      </c>
      <c r="O62" s="7">
        <v>1.1159053029896351</v>
      </c>
      <c r="P62" s="15">
        <v>1.9343894622620712</v>
      </c>
      <c r="Q62" s="13">
        <v>1.7632869024873594</v>
      </c>
      <c r="R62" s="11">
        <v>1.3322018069058688</v>
      </c>
      <c r="S62" s="14">
        <v>1.3771985471779615</v>
      </c>
      <c r="T62" s="11">
        <v>1.4476285795486441</v>
      </c>
      <c r="U62" s="8">
        <v>1.4330657595605611</v>
      </c>
      <c r="V62" s="7">
        <v>1.2226476678981193</v>
      </c>
      <c r="W62" s="13">
        <v>2.2201043176316508</v>
      </c>
      <c r="X62" s="13">
        <v>1.6835936397959772</v>
      </c>
      <c r="Y62" s="9">
        <v>1.9353255759708177</v>
      </c>
      <c r="Z62" s="8">
        <v>2.0067251738200222</v>
      </c>
      <c r="AA62" s="8">
        <v>1.9059156456398985</v>
      </c>
      <c r="AB62" s="8">
        <v>1.9742595039151922</v>
      </c>
      <c r="AC62" s="8">
        <v>1.8970786094205896</v>
      </c>
      <c r="AD62" s="10">
        <v>1.976162790501689</v>
      </c>
      <c r="AE62" s="10">
        <v>1.6946953976856229</v>
      </c>
      <c r="AF62" s="14">
        <v>1.679365202558065</v>
      </c>
      <c r="AG62" s="9">
        <v>1.8029235196458924</v>
      </c>
      <c r="AH62" s="7">
        <v>1.9834763919669316</v>
      </c>
      <c r="AI62" s="13">
        <v>0.92957301373496171</v>
      </c>
      <c r="AJ62" s="9">
        <v>1.3327613910858527</v>
      </c>
      <c r="AK62" s="7">
        <v>1.3344783841822638</v>
      </c>
      <c r="AL62" s="9">
        <v>1.6313146481884251</v>
      </c>
      <c r="AM62" s="7">
        <v>1.64414238868077</v>
      </c>
      <c r="AN62" s="11">
        <v>2.2896738352963562</v>
      </c>
      <c r="AO62" s="12">
        <v>1.7240714198716631</v>
      </c>
      <c r="AP62" s="8">
        <v>1.3173242670814007</v>
      </c>
      <c r="AQ62" s="8">
        <v>1.240373820345966</v>
      </c>
      <c r="AR62" s="7">
        <v>1.3110551703685098</v>
      </c>
      <c r="AS62" s="11">
        <v>1.4679453244697007</v>
      </c>
      <c r="AT62" s="7">
        <v>1.5059321882507972</v>
      </c>
      <c r="AU62" s="9">
        <v>1.7639760832575651</v>
      </c>
      <c r="AV62" s="8">
        <v>1.6264043202777645</v>
      </c>
      <c r="AW62" s="8">
        <v>1.8375563882478962</v>
      </c>
      <c r="AX62" s="8">
        <v>1.5425120801648209</v>
      </c>
      <c r="AY62" s="8">
        <v>1.5633505582896905</v>
      </c>
      <c r="AZ62" s="7">
        <v>1.6464397419293246</v>
      </c>
      <c r="BA62" s="11">
        <v>2.380752709676901</v>
      </c>
      <c r="BB62" s="8">
        <v>2.1044452965579392</v>
      </c>
      <c r="BC62" s="8">
        <v>1.8254225651919294</v>
      </c>
      <c r="BD62" s="10">
        <v>1.7683015094386509</v>
      </c>
      <c r="BE62" s="8">
        <v>1.76252041802531</v>
      </c>
      <c r="BF62" s="8">
        <v>1.8788921711164548</v>
      </c>
      <c r="BG62" s="8">
        <v>1.8652036203518352</v>
      </c>
      <c r="BH62" s="8">
        <v>1.7001726364600038</v>
      </c>
      <c r="BI62" s="9">
        <v>2.0177573398754274</v>
      </c>
      <c r="BJ62" s="8">
        <v>1.8977985073676711</v>
      </c>
      <c r="BK62" s="7">
        <v>1.9131211104988899</v>
      </c>
      <c r="BL62" s="8"/>
      <c r="BM62" s="9">
        <v>1.270122603767466</v>
      </c>
      <c r="BN62" s="7">
        <v>1.1719049178818299</v>
      </c>
      <c r="BO62" s="8">
        <v>7.708874277552033E-2</v>
      </c>
      <c r="BP62" s="8">
        <v>2.3043143776499408</v>
      </c>
      <c r="BQ62" s="7">
        <v>1.5547738347528273</v>
      </c>
    </row>
    <row r="63" spans="1:69">
      <c r="A63" s="17" t="s">
        <v>17</v>
      </c>
      <c r="B63" s="9">
        <v>0.4740630948942261</v>
      </c>
      <c r="C63" s="8">
        <v>0.41601579116509735</v>
      </c>
      <c r="D63" s="8">
        <v>0.4501459355644884</v>
      </c>
      <c r="E63" s="8">
        <v>0.44142448567120518</v>
      </c>
      <c r="F63" s="8">
        <v>0.41823024152228372</v>
      </c>
      <c r="G63" s="8">
        <v>0.36694135131913325</v>
      </c>
      <c r="H63" s="8">
        <v>0.37591636012358387</v>
      </c>
      <c r="I63" s="8">
        <v>0.4361636942910378</v>
      </c>
      <c r="J63" s="8">
        <v>0.47772642952891803</v>
      </c>
      <c r="K63" s="8">
        <v>0.39810345426175825</v>
      </c>
      <c r="L63" s="7">
        <v>0.49447945716658237</v>
      </c>
      <c r="M63" s="13"/>
      <c r="N63" s="9"/>
      <c r="O63" s="7"/>
      <c r="P63" s="15"/>
      <c r="Q63" s="13"/>
      <c r="R63" s="11"/>
      <c r="S63" s="14"/>
      <c r="T63" s="11">
        <v>0.39827139630587688</v>
      </c>
      <c r="U63" s="8">
        <v>0.38424794556320641</v>
      </c>
      <c r="V63" s="7"/>
      <c r="W63" s="13"/>
      <c r="X63" s="13"/>
      <c r="Y63" s="9"/>
      <c r="Z63" s="8"/>
      <c r="AA63" s="8"/>
      <c r="AB63" s="8"/>
      <c r="AC63" s="8"/>
      <c r="AD63" s="10"/>
      <c r="AE63" s="10"/>
      <c r="AF63" s="14"/>
      <c r="AG63" s="9"/>
      <c r="AH63" s="7"/>
      <c r="AI63" s="13"/>
      <c r="AJ63" s="9"/>
      <c r="AK63" s="7"/>
      <c r="AL63" s="9"/>
      <c r="AM63" s="7"/>
      <c r="AN63" s="11">
        <v>0.53989757677808514</v>
      </c>
      <c r="AO63" s="12"/>
      <c r="AP63" s="8"/>
      <c r="AQ63" s="8"/>
      <c r="AR63" s="7"/>
      <c r="AS63" s="11"/>
      <c r="AT63" s="7"/>
      <c r="AU63" s="9">
        <v>0.47431413976120146</v>
      </c>
      <c r="AV63" s="8"/>
      <c r="AW63" s="8"/>
      <c r="AX63" s="8"/>
      <c r="AY63" s="8"/>
      <c r="AZ63" s="7"/>
      <c r="BA63" s="11">
        <v>0.53053185661550628</v>
      </c>
      <c r="BB63" s="8"/>
      <c r="BC63" s="8"/>
      <c r="BD63" s="10"/>
      <c r="BE63" s="8"/>
      <c r="BF63" s="8"/>
      <c r="BG63" s="8"/>
      <c r="BH63" s="8"/>
      <c r="BI63" s="9"/>
      <c r="BJ63" s="8"/>
      <c r="BK63" s="7"/>
      <c r="BL63" s="8"/>
      <c r="BM63" s="9"/>
      <c r="BN63" s="7"/>
      <c r="BO63" s="8"/>
      <c r="BP63" s="8"/>
      <c r="BQ63" s="7"/>
    </row>
    <row r="64" spans="1:69">
      <c r="A64" s="17" t="s">
        <v>16</v>
      </c>
      <c r="B64" s="9">
        <v>18.350726483058541</v>
      </c>
      <c r="C64" s="8">
        <v>14.319002399392897</v>
      </c>
      <c r="D64" s="8">
        <v>14.479064830941955</v>
      </c>
      <c r="E64" s="8">
        <v>13.020879530502047</v>
      </c>
      <c r="F64" s="8">
        <v>13.481504752225037</v>
      </c>
      <c r="G64" s="8">
        <v>13.617577959330735</v>
      </c>
      <c r="H64" s="8">
        <v>13.03243304099442</v>
      </c>
      <c r="I64" s="8">
        <v>14.367885077840736</v>
      </c>
      <c r="J64" s="8">
        <v>19.204446928262449</v>
      </c>
      <c r="K64" s="8">
        <v>13.936367088973503</v>
      </c>
      <c r="L64" s="7">
        <v>17.509956627961831</v>
      </c>
      <c r="M64" s="13">
        <v>16.1781349089946</v>
      </c>
      <c r="N64" s="9">
        <v>21.161162889855063</v>
      </c>
      <c r="O64" s="7">
        <v>17.092218150509012</v>
      </c>
      <c r="P64" s="15">
        <v>21.853879911152521</v>
      </c>
      <c r="Q64" s="13">
        <v>18.664163471070566</v>
      </c>
      <c r="R64" s="11">
        <v>15.866686888570223</v>
      </c>
      <c r="S64" s="14">
        <v>16.44637132760473</v>
      </c>
      <c r="T64" s="11">
        <v>18.474848306134039</v>
      </c>
      <c r="U64" s="8">
        <v>17.332676961323862</v>
      </c>
      <c r="V64" s="7">
        <v>16.656349067681212</v>
      </c>
      <c r="W64" s="13">
        <v>15.747031915728089</v>
      </c>
      <c r="X64" s="13">
        <v>15.265518551183831</v>
      </c>
      <c r="Y64" s="9">
        <v>17.007263479049957</v>
      </c>
      <c r="Z64" s="8">
        <v>18.634076998350665</v>
      </c>
      <c r="AA64" s="8">
        <v>18.140445881903581</v>
      </c>
      <c r="AB64" s="8">
        <v>18.82847074953424</v>
      </c>
      <c r="AC64" s="8">
        <v>18.263824145378109</v>
      </c>
      <c r="AD64" s="10">
        <v>22.342266810772117</v>
      </c>
      <c r="AE64" s="10">
        <v>17.632119242441629</v>
      </c>
      <c r="AF64" s="14">
        <v>18.07517536048298</v>
      </c>
      <c r="AG64" s="9">
        <v>17.199435139992868</v>
      </c>
      <c r="AH64" s="7">
        <v>17.055344616573638</v>
      </c>
      <c r="AI64" s="13">
        <v>17.928364224177024</v>
      </c>
      <c r="AJ64" s="9">
        <v>15.988993079733403</v>
      </c>
      <c r="AK64" s="7">
        <v>14.610253282282846</v>
      </c>
      <c r="AL64" s="9">
        <v>18.66563112716694</v>
      </c>
      <c r="AM64" s="7">
        <v>18.863257359652401</v>
      </c>
      <c r="AN64" s="11">
        <v>19.881896986691665</v>
      </c>
      <c r="AO64" s="12">
        <v>19.012429847445354</v>
      </c>
      <c r="AP64" s="8">
        <v>21.598858105986153</v>
      </c>
      <c r="AQ64" s="8">
        <v>20.742348070452266</v>
      </c>
      <c r="AR64" s="7">
        <v>21.976874547941197</v>
      </c>
      <c r="AS64" s="11">
        <v>20.624405657652218</v>
      </c>
      <c r="AT64" s="7">
        <v>22.837464661177322</v>
      </c>
      <c r="AU64" s="9">
        <v>19.678646789541894</v>
      </c>
      <c r="AV64" s="8">
        <v>19.398334729351628</v>
      </c>
      <c r="AW64" s="8">
        <v>22.412618723924545</v>
      </c>
      <c r="AX64" s="8">
        <v>21.092751524094364</v>
      </c>
      <c r="AY64" s="8">
        <v>21.460460371635911</v>
      </c>
      <c r="AZ64" s="7">
        <v>22.290730907235982</v>
      </c>
      <c r="BA64" s="11">
        <v>18.57902282378933</v>
      </c>
      <c r="BB64" s="8">
        <v>20.895023997221124</v>
      </c>
      <c r="BC64" s="8">
        <v>20.359820331155586</v>
      </c>
      <c r="BD64" s="10">
        <v>20.367822301341235</v>
      </c>
      <c r="BE64" s="8">
        <v>19.717098046176101</v>
      </c>
      <c r="BF64" s="8">
        <v>19.178039575198166</v>
      </c>
      <c r="BG64" s="8">
        <v>19.171897507423594</v>
      </c>
      <c r="BH64" s="8">
        <v>18.775653250295658</v>
      </c>
      <c r="BI64" s="9">
        <v>19.699978126341563</v>
      </c>
      <c r="BJ64" s="8">
        <v>18.886172720798076</v>
      </c>
      <c r="BK64" s="7">
        <v>19.325902985242198</v>
      </c>
      <c r="BL64" s="8"/>
      <c r="BM64" s="9">
        <v>18.482687570068901</v>
      </c>
      <c r="BN64" s="7">
        <v>18.602101598882701</v>
      </c>
      <c r="BO64" s="8">
        <v>8.328135489378212E-2</v>
      </c>
      <c r="BP64" s="8">
        <v>23.806277012856153</v>
      </c>
      <c r="BQ64" s="7">
        <v>24.270656660838611</v>
      </c>
    </row>
    <row r="65" spans="1:69">
      <c r="A65" s="17" t="s">
        <v>15</v>
      </c>
      <c r="B65" s="9">
        <v>85.517691741511683</v>
      </c>
      <c r="C65" s="8">
        <v>75.332679466946757</v>
      </c>
      <c r="D65" s="8">
        <v>75.094461250929996</v>
      </c>
      <c r="E65" s="8">
        <v>77.840060388788089</v>
      </c>
      <c r="F65" s="8">
        <v>75.778018445205078</v>
      </c>
      <c r="G65" s="8">
        <v>74.992602617980978</v>
      </c>
      <c r="H65" s="8">
        <v>74.794131621847214</v>
      </c>
      <c r="I65" s="8">
        <v>69.03005480375289</v>
      </c>
      <c r="J65" s="8">
        <v>87.515310240619328</v>
      </c>
      <c r="K65" s="8">
        <v>75.891885118780266</v>
      </c>
      <c r="L65" s="7">
        <v>82.765750306349716</v>
      </c>
      <c r="M65" s="13">
        <v>78.511636217783249</v>
      </c>
      <c r="N65" s="9">
        <v>77.199244422148496</v>
      </c>
      <c r="O65" s="7">
        <v>79.645822195833659</v>
      </c>
      <c r="P65" s="15">
        <v>71.372446013245707</v>
      </c>
      <c r="Q65" s="13">
        <v>69.02170159889198</v>
      </c>
      <c r="R65" s="11">
        <v>77.815739087323308</v>
      </c>
      <c r="S65" s="14">
        <v>76.884133464604531</v>
      </c>
      <c r="T65" s="11">
        <v>77.379210996124399</v>
      </c>
      <c r="U65" s="8">
        <v>76.165869284435004</v>
      </c>
      <c r="V65" s="7">
        <v>75.142837345165503</v>
      </c>
      <c r="W65" s="13">
        <v>69.437803144478082</v>
      </c>
      <c r="X65" s="13">
        <v>78.607916664897658</v>
      </c>
      <c r="Y65" s="9">
        <v>80.253467947788479</v>
      </c>
      <c r="Z65" s="8">
        <v>88.537575865102554</v>
      </c>
      <c r="AA65" s="8">
        <v>81.53310251595822</v>
      </c>
      <c r="AB65" s="8">
        <v>84.524637996011933</v>
      </c>
      <c r="AC65" s="8">
        <v>86.72322132016167</v>
      </c>
      <c r="AD65" s="10">
        <v>101.83836315620159</v>
      </c>
      <c r="AE65" s="10">
        <v>82.189830313079327</v>
      </c>
      <c r="AF65" s="14">
        <v>76.132793117881945</v>
      </c>
      <c r="AG65" s="9">
        <v>84.700273477436014</v>
      </c>
      <c r="AH65" s="7">
        <v>84.701995973797779</v>
      </c>
      <c r="AI65" s="13">
        <v>70.035639383716841</v>
      </c>
      <c r="AJ65" s="9">
        <v>83.056318738569331</v>
      </c>
      <c r="AK65" s="7">
        <v>79.343697418234257</v>
      </c>
      <c r="AL65" s="9">
        <v>62.598066777188933</v>
      </c>
      <c r="AM65" s="7">
        <v>67.877918747782601</v>
      </c>
      <c r="AN65" s="11">
        <v>65.851045618625292</v>
      </c>
      <c r="AO65" s="12">
        <v>65.028256909059905</v>
      </c>
      <c r="AP65" s="8">
        <v>75.198903331559663</v>
      </c>
      <c r="AQ65" s="8">
        <v>79.483078725518297</v>
      </c>
      <c r="AR65" s="7">
        <v>76.174568545356593</v>
      </c>
      <c r="AS65" s="11">
        <v>90.500701767297471</v>
      </c>
      <c r="AT65" s="7">
        <v>82.855443590471126</v>
      </c>
      <c r="AU65" s="9">
        <v>81.097089849101209</v>
      </c>
      <c r="AV65" s="8">
        <v>84.049540944740073</v>
      </c>
      <c r="AW65" s="8">
        <v>103.86069904574362</v>
      </c>
      <c r="AX65" s="8">
        <v>73.734196254515879</v>
      </c>
      <c r="AY65" s="8">
        <v>76.036704344048218</v>
      </c>
      <c r="AZ65" s="7">
        <v>81.326046183388101</v>
      </c>
      <c r="BA65" s="11">
        <v>79.84216550237484</v>
      </c>
      <c r="BB65" s="8">
        <v>78.199439601606926</v>
      </c>
      <c r="BC65" s="8">
        <v>77.766427013386604</v>
      </c>
      <c r="BD65" s="10">
        <v>180.91034427097702</v>
      </c>
      <c r="BE65" s="8">
        <v>75.516174732664595</v>
      </c>
      <c r="BF65" s="8">
        <v>72.913205608641363</v>
      </c>
      <c r="BG65" s="8">
        <v>72.698632067855982</v>
      </c>
      <c r="BH65" s="8">
        <v>73.665186116684225</v>
      </c>
      <c r="BI65" s="9">
        <v>85.265111615570191</v>
      </c>
      <c r="BJ65" s="8">
        <v>74.784032999989265</v>
      </c>
      <c r="BK65" s="7">
        <v>73.576494671797988</v>
      </c>
      <c r="BL65" s="8"/>
      <c r="BM65" s="9">
        <v>72.855837734806698</v>
      </c>
      <c r="BN65" s="7">
        <v>70.128048029397107</v>
      </c>
      <c r="BO65" s="8">
        <v>3.3860385438938838</v>
      </c>
      <c r="BP65" s="8">
        <v>124.40150588046048</v>
      </c>
      <c r="BQ65" s="7">
        <v>86.552649822399459</v>
      </c>
    </row>
    <row r="66" spans="1:69">
      <c r="A66" s="27" t="s">
        <v>14</v>
      </c>
      <c r="B66" s="20">
        <v>172.38023447131036</v>
      </c>
      <c r="C66" s="19">
        <v>165.47102722986429</v>
      </c>
      <c r="D66" s="19">
        <v>171.2284313988946</v>
      </c>
      <c r="E66" s="19">
        <v>170.20589042416984</v>
      </c>
      <c r="F66" s="19">
        <v>173.24771811141633</v>
      </c>
      <c r="G66" s="19">
        <v>166.53365445156038</v>
      </c>
      <c r="H66" s="19">
        <v>155.42672693072569</v>
      </c>
      <c r="I66" s="19">
        <v>155.23913581964629</v>
      </c>
      <c r="J66" s="19">
        <v>180.25952914207181</v>
      </c>
      <c r="K66" s="19">
        <v>166.44485756852873</v>
      </c>
      <c r="L66" s="18">
        <v>182.35446665099326</v>
      </c>
      <c r="M66" s="24">
        <v>174.96193056596974</v>
      </c>
      <c r="N66" s="20">
        <v>192.21056288972238</v>
      </c>
      <c r="O66" s="18">
        <v>168.01389727089676</v>
      </c>
      <c r="P66" s="26">
        <v>191.39578491336093</v>
      </c>
      <c r="Q66" s="24">
        <v>174.86570058582666</v>
      </c>
      <c r="R66" s="22">
        <v>176.45085713388482</v>
      </c>
      <c r="S66" s="25">
        <v>172.52258878658819</v>
      </c>
      <c r="T66" s="22">
        <v>155.4184513109858</v>
      </c>
      <c r="U66" s="19">
        <v>144.95410395993073</v>
      </c>
      <c r="V66" s="18">
        <v>144.11366495603062</v>
      </c>
      <c r="W66" s="24">
        <v>176.1365213249816</v>
      </c>
      <c r="X66" s="24">
        <v>168.42565283322875</v>
      </c>
      <c r="Y66" s="20">
        <v>168.76876156779289</v>
      </c>
      <c r="Z66" s="19">
        <v>185.49515703918746</v>
      </c>
      <c r="AA66" s="19">
        <v>179.28883756667236</v>
      </c>
      <c r="AB66" s="19">
        <v>190.01715250082751</v>
      </c>
      <c r="AC66" s="19">
        <v>177.14878943882638</v>
      </c>
      <c r="AD66" s="21">
        <v>235.88793691146913</v>
      </c>
      <c r="AE66" s="21">
        <v>166.63215019044003</v>
      </c>
      <c r="AF66" s="25">
        <v>166.73101338836594</v>
      </c>
      <c r="AG66" s="20">
        <v>151.33392519457863</v>
      </c>
      <c r="AH66" s="18">
        <v>150.92761329796841</v>
      </c>
      <c r="AI66" s="24">
        <v>136.7940217232306</v>
      </c>
      <c r="AJ66" s="20">
        <v>141.975436026079</v>
      </c>
      <c r="AK66" s="18">
        <v>135.02474786354651</v>
      </c>
      <c r="AL66" s="20">
        <v>168.1275195684909</v>
      </c>
      <c r="AM66" s="18">
        <v>173.94834766675999</v>
      </c>
      <c r="AN66" s="22">
        <v>207.83426982767028</v>
      </c>
      <c r="AO66" s="23">
        <v>168.33718009084754</v>
      </c>
      <c r="AP66" s="19">
        <v>154.49285445049509</v>
      </c>
      <c r="AQ66" s="19">
        <v>147.88589417499216</v>
      </c>
      <c r="AR66" s="18">
        <v>154.89488749117598</v>
      </c>
      <c r="AS66" s="22">
        <v>171.29662597516969</v>
      </c>
      <c r="AT66" s="18">
        <v>174.55336925442901</v>
      </c>
      <c r="AU66" s="20">
        <v>179.2938438766505</v>
      </c>
      <c r="AV66" s="19">
        <v>188.3027760261993</v>
      </c>
      <c r="AW66" s="19">
        <v>211.70505746251325</v>
      </c>
      <c r="AX66" s="19">
        <v>175.85718163170529</v>
      </c>
      <c r="AY66" s="19">
        <v>185.29151111151245</v>
      </c>
      <c r="AZ66" s="18">
        <v>181.22645028059924</v>
      </c>
      <c r="BA66" s="22">
        <v>200.02457119721254</v>
      </c>
      <c r="BB66" s="19">
        <v>191.41281785853053</v>
      </c>
      <c r="BC66" s="19">
        <v>171.29782321076908</v>
      </c>
      <c r="BD66" s="21">
        <v>168.79776915148642</v>
      </c>
      <c r="BE66" s="19">
        <v>169.940444222427</v>
      </c>
      <c r="BF66" s="19">
        <v>172.45680097159868</v>
      </c>
      <c r="BG66" s="19">
        <v>174.60581292387104</v>
      </c>
      <c r="BH66" s="19">
        <v>154.83139091258099</v>
      </c>
      <c r="BI66" s="20">
        <v>176.23352386138473</v>
      </c>
      <c r="BJ66" s="19">
        <v>173.41314883883481</v>
      </c>
      <c r="BK66" s="18">
        <v>174.24378015515398</v>
      </c>
      <c r="BL66" s="19"/>
      <c r="BM66" s="20">
        <v>109.80843102080388</v>
      </c>
      <c r="BN66" s="18">
        <v>70.964005186476697</v>
      </c>
      <c r="BO66" s="19">
        <v>0.44772911670817406</v>
      </c>
      <c r="BP66" s="19">
        <v>154.77809964711787</v>
      </c>
      <c r="BQ66" s="18">
        <v>262.68181848312963</v>
      </c>
    </row>
    <row r="67" spans="1:69">
      <c r="A67" s="17"/>
      <c r="B67" s="9"/>
      <c r="C67" s="8"/>
      <c r="D67" s="8"/>
      <c r="E67" s="8"/>
      <c r="F67" s="8"/>
      <c r="G67" s="8"/>
      <c r="H67" s="8"/>
      <c r="I67" s="8"/>
      <c r="J67" s="8"/>
      <c r="K67" s="8"/>
      <c r="L67" s="7"/>
      <c r="M67" s="13"/>
      <c r="N67" s="9"/>
      <c r="O67" s="7"/>
      <c r="P67" s="15"/>
      <c r="Q67" s="13"/>
      <c r="R67" s="11"/>
      <c r="S67" s="14"/>
      <c r="T67" s="11"/>
      <c r="U67" s="8"/>
      <c r="V67" s="7"/>
      <c r="W67" s="13"/>
      <c r="X67" s="13"/>
      <c r="Y67" s="9"/>
      <c r="Z67" s="8"/>
      <c r="AA67" s="8"/>
      <c r="AB67" s="8"/>
      <c r="AC67" s="8"/>
      <c r="AD67" s="10"/>
      <c r="AE67" s="10"/>
      <c r="AF67" s="14"/>
      <c r="AG67" s="9"/>
      <c r="AH67" s="7"/>
      <c r="AI67" s="13"/>
      <c r="AJ67" s="9"/>
      <c r="AK67" s="7"/>
      <c r="AL67" s="9"/>
      <c r="AM67" s="7"/>
      <c r="AN67" s="11"/>
      <c r="AO67" s="12"/>
      <c r="AP67" s="8"/>
      <c r="AQ67" s="8"/>
      <c r="AR67" s="7"/>
      <c r="AS67" s="11"/>
      <c r="AT67" s="7"/>
      <c r="AU67" s="9"/>
      <c r="AV67" s="8"/>
      <c r="AW67" s="8"/>
      <c r="AX67" s="8"/>
      <c r="AY67" s="8"/>
      <c r="AZ67" s="7"/>
      <c r="BA67" s="11"/>
      <c r="BB67" s="8"/>
      <c r="BC67" s="8"/>
      <c r="BD67" s="10"/>
      <c r="BE67" s="8"/>
      <c r="BF67" s="8"/>
      <c r="BG67" s="8"/>
      <c r="BH67" s="8"/>
      <c r="BI67" s="9"/>
      <c r="BJ67" s="8"/>
      <c r="BK67" s="7"/>
      <c r="BL67" s="8"/>
      <c r="BM67" s="9"/>
      <c r="BN67" s="7"/>
      <c r="BO67" s="8"/>
      <c r="BP67" s="8"/>
      <c r="BQ67" s="7"/>
    </row>
    <row r="68" spans="1:69">
      <c r="A68" s="17" t="s">
        <v>13</v>
      </c>
      <c r="B68" s="9">
        <v>16.785933534233251</v>
      </c>
      <c r="C68" s="8">
        <v>15.316426603339238</v>
      </c>
      <c r="D68" s="8">
        <v>16.32299870522267</v>
      </c>
      <c r="E68" s="8">
        <v>15.03674092862979</v>
      </c>
      <c r="F68" s="8">
        <v>15.156768836663536</v>
      </c>
      <c r="G68" s="8">
        <v>14.54603256765483</v>
      </c>
      <c r="H68" s="8">
        <v>14.436020688812766</v>
      </c>
      <c r="I68" s="8">
        <v>14.901143534157105</v>
      </c>
      <c r="J68" s="8">
        <v>17.460279700608179</v>
      </c>
      <c r="K68" s="8">
        <v>15.200449506433557</v>
      </c>
      <c r="L68" s="7">
        <v>20.166641812921053</v>
      </c>
      <c r="M68" s="13">
        <v>16.988421025665179</v>
      </c>
      <c r="N68" s="9">
        <v>18.772655774859864</v>
      </c>
      <c r="O68" s="7">
        <v>15.418002450686402</v>
      </c>
      <c r="P68" s="15">
        <v>17.01438740618881</v>
      </c>
      <c r="Q68" s="13">
        <v>17.663688834263453</v>
      </c>
      <c r="R68" s="11">
        <v>16.31965822096284</v>
      </c>
      <c r="S68" s="14">
        <v>16.291488131256671</v>
      </c>
      <c r="T68" s="11">
        <v>14.59852382604409</v>
      </c>
      <c r="U68" s="8">
        <v>13.845982513050524</v>
      </c>
      <c r="V68" s="7">
        <v>13.039633750264025</v>
      </c>
      <c r="W68" s="13">
        <v>17.546370416627067</v>
      </c>
      <c r="X68" s="13">
        <v>16.626706709658798</v>
      </c>
      <c r="Y68" s="9">
        <v>22.032925765269511</v>
      </c>
      <c r="Z68" s="8">
        <v>23.792505582392121</v>
      </c>
      <c r="AA68" s="8">
        <v>22.80563483627218</v>
      </c>
      <c r="AB68" s="8">
        <v>22.84880417811274</v>
      </c>
      <c r="AC68" s="8">
        <v>19.75281139925286</v>
      </c>
      <c r="AD68" s="10">
        <v>20.197580252958382</v>
      </c>
      <c r="AE68" s="10">
        <v>18.384208192574299</v>
      </c>
      <c r="AF68" s="14">
        <v>18.491507351624037</v>
      </c>
      <c r="AG68" s="9">
        <v>15.096053712960595</v>
      </c>
      <c r="AH68" s="7">
        <v>15.254548981855704</v>
      </c>
      <c r="AI68" s="13">
        <v>13.533450428137513</v>
      </c>
      <c r="AJ68" s="9">
        <v>12.623399215523909</v>
      </c>
      <c r="AK68" s="7">
        <v>12.09034358397798</v>
      </c>
      <c r="AL68" s="9">
        <v>17.047298362204636</v>
      </c>
      <c r="AM68" s="7">
        <v>15.6014206749441</v>
      </c>
      <c r="AN68" s="11">
        <v>20.592853640904174</v>
      </c>
      <c r="AO68" s="12">
        <v>17.205626447460542</v>
      </c>
      <c r="AP68" s="8">
        <v>15.166816886942247</v>
      </c>
      <c r="AQ68" s="8">
        <v>14.678095463590559</v>
      </c>
      <c r="AR68" s="7">
        <v>15.411352002685097</v>
      </c>
      <c r="AS68" s="11">
        <v>15.870482999097419</v>
      </c>
      <c r="AT68" s="7">
        <v>15.340835804534887</v>
      </c>
      <c r="AU68" s="9">
        <v>18.388799121134742</v>
      </c>
      <c r="AV68" s="8">
        <v>18.237001320672022</v>
      </c>
      <c r="AW68" s="8">
        <v>20.509010310324975</v>
      </c>
      <c r="AX68" s="8">
        <v>18.237952939454228</v>
      </c>
      <c r="AY68" s="8">
        <v>16.691488919170499</v>
      </c>
      <c r="AZ68" s="7">
        <v>16.06664453804942</v>
      </c>
      <c r="BA68" s="11">
        <v>20.664312600353306</v>
      </c>
      <c r="BB68" s="8">
        <v>20.651560758923896</v>
      </c>
      <c r="BC68" s="8">
        <v>20.540397876895089</v>
      </c>
      <c r="BD68" s="10">
        <v>20.472257814340598</v>
      </c>
      <c r="BE68" s="8">
        <v>20.471532525474899</v>
      </c>
      <c r="BF68" s="8">
        <v>19.321845325648528</v>
      </c>
      <c r="BG68" s="8">
        <v>19.569680413705296</v>
      </c>
      <c r="BH68" s="8">
        <v>17.918033069423245</v>
      </c>
      <c r="BI68" s="9">
        <v>16.498653810084999</v>
      </c>
      <c r="BJ68" s="8">
        <v>19.411845685664488</v>
      </c>
      <c r="BK68" s="7">
        <v>19.538933359030697</v>
      </c>
      <c r="BL68" s="8"/>
      <c r="BM68" s="9">
        <v>15.070206467312374</v>
      </c>
      <c r="BN68" s="7">
        <v>13.603860003416701</v>
      </c>
      <c r="BO68" s="8">
        <v>0.12019534548844973</v>
      </c>
      <c r="BP68" s="8">
        <v>18.64841492908911</v>
      </c>
      <c r="BQ68" s="7">
        <v>22.189544074358775</v>
      </c>
    </row>
    <row r="69" spans="1:69">
      <c r="A69" s="17" t="s">
        <v>12</v>
      </c>
      <c r="B69" s="9">
        <v>35.750202886355744</v>
      </c>
      <c r="C69" s="8">
        <v>33.139934884576775</v>
      </c>
      <c r="D69" s="8">
        <v>34.994426174175089</v>
      </c>
      <c r="E69" s="8">
        <v>32.224509591451849</v>
      </c>
      <c r="F69" s="8">
        <v>32.425127518822691</v>
      </c>
      <c r="G69" s="8">
        <v>31.833236513145017</v>
      </c>
      <c r="H69" s="8">
        <v>31.394843416969639</v>
      </c>
      <c r="I69" s="8">
        <v>31.136641562811377</v>
      </c>
      <c r="J69" s="8">
        <v>36.915015198970373</v>
      </c>
      <c r="K69" s="8">
        <v>32.789110398815069</v>
      </c>
      <c r="L69" s="7">
        <v>42.559064984804117</v>
      </c>
      <c r="M69" s="13">
        <v>35.076948018208128</v>
      </c>
      <c r="N69" s="9">
        <v>38.845681831538535</v>
      </c>
      <c r="O69" s="7">
        <v>32.774365209110492</v>
      </c>
      <c r="P69" s="15">
        <v>39.720699686642725</v>
      </c>
      <c r="Q69" s="13">
        <v>37.425855395272485</v>
      </c>
      <c r="R69" s="11">
        <v>34.841325934597599</v>
      </c>
      <c r="S69" s="14">
        <v>33.78010674531663</v>
      </c>
      <c r="T69" s="11">
        <v>33.516115629060756</v>
      </c>
      <c r="U69" s="8">
        <v>31.175847032853977</v>
      </c>
      <c r="V69" s="7">
        <v>28.380646769295595</v>
      </c>
      <c r="W69" s="13">
        <v>36.770093037471547</v>
      </c>
      <c r="X69" s="13">
        <v>34.708193819187073</v>
      </c>
      <c r="Y69" s="9">
        <v>49.56885778345049</v>
      </c>
      <c r="Z69" s="8">
        <v>52.650701243563219</v>
      </c>
      <c r="AA69" s="8">
        <v>48.799173261024706</v>
      </c>
      <c r="AB69" s="8">
        <v>48.826503372402094</v>
      </c>
      <c r="AC69" s="8">
        <v>42.513811556723894</v>
      </c>
      <c r="AD69" s="10">
        <v>39.332085489945719</v>
      </c>
      <c r="AE69" s="10">
        <v>38.919992001995155</v>
      </c>
      <c r="AF69" s="14">
        <v>40.044965988638573</v>
      </c>
      <c r="AG69" s="9">
        <v>31.818770041899391</v>
      </c>
      <c r="AH69" s="7">
        <v>31.784069380436968</v>
      </c>
      <c r="AI69" s="13">
        <v>32.054358801544929</v>
      </c>
      <c r="AJ69" s="9">
        <v>27.394902442917335</v>
      </c>
      <c r="AK69" s="7">
        <v>26.129628792245036</v>
      </c>
      <c r="AL69" s="9">
        <v>36.149783540850478</v>
      </c>
      <c r="AM69" s="7">
        <v>35.912961643808998</v>
      </c>
      <c r="AN69" s="11">
        <v>44.793591235888321</v>
      </c>
      <c r="AO69" s="12">
        <v>36.244587784892175</v>
      </c>
      <c r="AP69" s="8">
        <v>32.298985399275942</v>
      </c>
      <c r="AQ69" s="8">
        <v>31.175458112352899</v>
      </c>
      <c r="AR69" s="7">
        <v>33.145312422077694</v>
      </c>
      <c r="AS69" s="11">
        <v>33.645192633013629</v>
      </c>
      <c r="AT69" s="7">
        <v>35.709432327646908</v>
      </c>
      <c r="AU69" s="9">
        <v>40.519054694345016</v>
      </c>
      <c r="AV69" s="8">
        <v>38.748360443219632</v>
      </c>
      <c r="AW69" s="8">
        <v>43.608822948605656</v>
      </c>
      <c r="AX69" s="8">
        <v>38.761104893596325</v>
      </c>
      <c r="AY69" s="8">
        <v>39.229507195183992</v>
      </c>
      <c r="AZ69" s="7">
        <v>37.833782192227453</v>
      </c>
      <c r="BA69" s="11">
        <v>46.072565804674575</v>
      </c>
      <c r="BB69" s="8">
        <v>44.421785029037693</v>
      </c>
      <c r="BC69" s="8">
        <v>44.425074515189984</v>
      </c>
      <c r="BD69" s="10">
        <v>43.669540753253727</v>
      </c>
      <c r="BE69" s="8">
        <v>43.965234901597597</v>
      </c>
      <c r="BF69" s="8">
        <v>41.384898320512832</v>
      </c>
      <c r="BG69" s="8">
        <v>41.963810124869163</v>
      </c>
      <c r="BH69" s="8">
        <v>38.14247848951473</v>
      </c>
      <c r="BI69" s="9">
        <v>35.199477167598936</v>
      </c>
      <c r="BJ69" s="8">
        <v>40.995014005773967</v>
      </c>
      <c r="BK69" s="7">
        <v>41.46005184827559</v>
      </c>
      <c r="BL69" s="8"/>
      <c r="BM69" s="9">
        <v>35.319423570753898</v>
      </c>
      <c r="BN69" s="7">
        <v>31.8995449178224</v>
      </c>
      <c r="BO69" s="8">
        <v>0.21621400391095613</v>
      </c>
      <c r="BP69" s="8">
        <v>42.369142737537913</v>
      </c>
      <c r="BQ69" s="7">
        <v>50.175309205250535</v>
      </c>
    </row>
    <row r="70" spans="1:69">
      <c r="A70" s="17" t="s">
        <v>11</v>
      </c>
      <c r="B70" s="9">
        <v>4.8042829335339032</v>
      </c>
      <c r="C70" s="8">
        <v>4.4033644153142006</v>
      </c>
      <c r="D70" s="8">
        <v>4.70967524457238</v>
      </c>
      <c r="E70" s="8">
        <v>4.1587190721144163</v>
      </c>
      <c r="F70" s="8">
        <v>4.2861259748373142</v>
      </c>
      <c r="G70" s="8">
        <v>4.3060113057786928</v>
      </c>
      <c r="H70" s="8">
        <v>4.1971227785620497</v>
      </c>
      <c r="I70" s="8">
        <v>4.108621077216374</v>
      </c>
      <c r="J70" s="8">
        <v>4.9287110351796457</v>
      </c>
      <c r="K70" s="8">
        <v>4.3748625975897584</v>
      </c>
      <c r="L70" s="7">
        <v>5.3124590045081153</v>
      </c>
      <c r="M70" s="13">
        <v>4.43138980578534</v>
      </c>
      <c r="N70" s="9">
        <v>5.1589665147140789</v>
      </c>
      <c r="O70" s="7">
        <v>4.2502391556384227</v>
      </c>
      <c r="P70" s="15">
        <v>4.9343831621661112</v>
      </c>
      <c r="Q70" s="13">
        <v>4.7128908863170702</v>
      </c>
      <c r="R70" s="11">
        <v>4.2890304246788586</v>
      </c>
      <c r="S70" s="14">
        <v>4.282897766254556</v>
      </c>
      <c r="T70" s="11">
        <v>4.030716773107236</v>
      </c>
      <c r="U70" s="8">
        <v>3.710846043229246</v>
      </c>
      <c r="V70" s="7">
        <v>3.6748730538371421</v>
      </c>
      <c r="W70" s="13">
        <v>4.6177125227124343</v>
      </c>
      <c r="X70" s="13">
        <v>4.4420970480007611</v>
      </c>
      <c r="Y70" s="9">
        <v>6.2246216159702366</v>
      </c>
      <c r="Z70" s="8">
        <v>6.7642861959087037</v>
      </c>
      <c r="AA70" s="8">
        <v>6.5168037879026794</v>
      </c>
      <c r="AB70" s="8">
        <v>6.7020045472326615</v>
      </c>
      <c r="AC70" s="8">
        <v>5.7614093824805277</v>
      </c>
      <c r="AD70" s="10">
        <v>6.4257177572105482</v>
      </c>
      <c r="AE70" s="10">
        <v>5.1866090200266557</v>
      </c>
      <c r="AF70" s="14">
        <v>5.2636989688291944</v>
      </c>
      <c r="AG70" s="9">
        <v>4.0363823817639366</v>
      </c>
      <c r="AH70" s="7">
        <v>4.0541998045447132</v>
      </c>
      <c r="AI70" s="13">
        <v>4.1759770693739364</v>
      </c>
      <c r="AJ70" s="9">
        <v>3.6217957072541758</v>
      </c>
      <c r="AK70" s="7">
        <v>3.4512210338863163</v>
      </c>
      <c r="AL70" s="9">
        <v>4.435218123371337</v>
      </c>
      <c r="AM70" s="7">
        <v>4.5007321302850896</v>
      </c>
      <c r="AN70" s="11">
        <v>5.5944274260591866</v>
      </c>
      <c r="AO70" s="12">
        <v>4.6169001796059357</v>
      </c>
      <c r="AP70" s="8">
        <v>4.0297725074513311</v>
      </c>
      <c r="AQ70" s="8">
        <v>3.8521523214935915</v>
      </c>
      <c r="AR70" s="7">
        <v>4.076481793738119</v>
      </c>
      <c r="AS70" s="11">
        <v>4.3216837471810639</v>
      </c>
      <c r="AT70" s="7">
        <v>4.4754349474876465</v>
      </c>
      <c r="AU70" s="9">
        <v>4.8758608124177298</v>
      </c>
      <c r="AV70" s="8">
        <v>4.9454726045152748</v>
      </c>
      <c r="AW70" s="8">
        <v>5.5495092418391314</v>
      </c>
      <c r="AX70" s="8">
        <v>4.7922308471937622</v>
      </c>
      <c r="AY70" s="8">
        <v>4.8806549848196488</v>
      </c>
      <c r="AZ70" s="7">
        <v>4.6976472457612299</v>
      </c>
      <c r="BA70" s="11">
        <v>5.635088114773251</v>
      </c>
      <c r="BB70" s="8">
        <v>5.5767852352048601</v>
      </c>
      <c r="BC70" s="8">
        <v>5.6003037699826921</v>
      </c>
      <c r="BD70" s="10">
        <v>5.4907100359406611</v>
      </c>
      <c r="BE70" s="8">
        <v>5.5236184356153899</v>
      </c>
      <c r="BF70" s="8">
        <v>5.1283662129413514</v>
      </c>
      <c r="BG70" s="8">
        <v>5.1975257662435732</v>
      </c>
      <c r="BH70" s="8">
        <v>4.737473704525561</v>
      </c>
      <c r="BI70" s="9">
        <v>4.5674815911349942</v>
      </c>
      <c r="BJ70" s="8">
        <v>5.1096175286145407</v>
      </c>
      <c r="BK70" s="7">
        <v>5.1572691687530492</v>
      </c>
      <c r="BL70" s="8"/>
      <c r="BM70" s="9">
        <v>4.4047306393250505</v>
      </c>
      <c r="BN70" s="7">
        <v>4.0161120799637002</v>
      </c>
      <c r="BO70" s="8">
        <v>2.2891589952063991E-2</v>
      </c>
      <c r="BP70" s="8">
        <v>4.9883733136505537</v>
      </c>
      <c r="BQ70" s="7">
        <v>5.9392493315232739</v>
      </c>
    </row>
    <row r="71" spans="1:69">
      <c r="A71" s="17" t="s">
        <v>10</v>
      </c>
      <c r="B71" s="9">
        <v>19.921382867954481</v>
      </c>
      <c r="C71" s="8">
        <v>18.134666508125509</v>
      </c>
      <c r="D71" s="8">
        <v>19.447669112137124</v>
      </c>
      <c r="E71" s="8">
        <v>17.065447113634615</v>
      </c>
      <c r="F71" s="8">
        <v>17.599335513630919</v>
      </c>
      <c r="G71" s="8">
        <v>17.922159215538791</v>
      </c>
      <c r="H71" s="8">
        <v>17.376052200594913</v>
      </c>
      <c r="I71" s="8">
        <v>16.805098215507506</v>
      </c>
      <c r="J71" s="8">
        <v>20.476111302741103</v>
      </c>
      <c r="K71" s="8">
        <v>18.192113005985053</v>
      </c>
      <c r="L71" s="7">
        <v>22.12286277335728</v>
      </c>
      <c r="M71" s="13">
        <v>18.592262810897477</v>
      </c>
      <c r="N71" s="9">
        <v>22.147910829040917</v>
      </c>
      <c r="O71" s="7">
        <v>17.712596325443673</v>
      </c>
      <c r="P71" s="15">
        <v>20.988686833362383</v>
      </c>
      <c r="Q71" s="13">
        <v>20.150615625743004</v>
      </c>
      <c r="R71" s="11">
        <v>17.889485547518625</v>
      </c>
      <c r="S71" s="14">
        <v>17.9108756647449</v>
      </c>
      <c r="T71" s="11">
        <v>18.277510126084099</v>
      </c>
      <c r="U71" s="8">
        <v>16.991389841344731</v>
      </c>
      <c r="V71" s="7">
        <v>16.210057890290809</v>
      </c>
      <c r="W71" s="13">
        <v>18.980688367740473</v>
      </c>
      <c r="X71" s="13">
        <v>18.803966782667274</v>
      </c>
      <c r="Y71" s="9">
        <v>26.656290979082314</v>
      </c>
      <c r="Z71" s="8">
        <v>28.74331269150553</v>
      </c>
      <c r="AA71" s="8">
        <v>27.847239901846176</v>
      </c>
      <c r="AB71" s="8">
        <v>28.645753429378001</v>
      </c>
      <c r="AC71" s="8">
        <v>24.493953801372754</v>
      </c>
      <c r="AD71" s="10">
        <v>27.724886084255964</v>
      </c>
      <c r="AE71" s="10">
        <v>22.006950573187865</v>
      </c>
      <c r="AF71" s="14">
        <v>22.481433515239633</v>
      </c>
      <c r="AG71" s="9">
        <v>17.292359693326432</v>
      </c>
      <c r="AH71" s="7">
        <v>17.312207134802062</v>
      </c>
      <c r="AI71" s="13">
        <v>18.149303549382925</v>
      </c>
      <c r="AJ71" s="9">
        <v>15.617879928852995</v>
      </c>
      <c r="AK71" s="7">
        <v>14.881409404723254</v>
      </c>
      <c r="AL71" s="9">
        <v>18.962791082069614</v>
      </c>
      <c r="AM71" s="7">
        <v>19.057920135730601</v>
      </c>
      <c r="AN71" s="11">
        <v>24.129429600000666</v>
      </c>
      <c r="AO71" s="12">
        <v>19.450764099109914</v>
      </c>
      <c r="AP71" s="8">
        <v>17.411729921306989</v>
      </c>
      <c r="AQ71" s="8">
        <v>16.707046627991801</v>
      </c>
      <c r="AR71" s="7">
        <v>17.608537169085597</v>
      </c>
      <c r="AS71" s="11">
        <v>18.536210765183558</v>
      </c>
      <c r="AT71" s="7">
        <v>19.15536986832884</v>
      </c>
      <c r="AU71" s="9">
        <v>21.197775698889313</v>
      </c>
      <c r="AV71" s="8">
        <v>20.708626269023519</v>
      </c>
      <c r="AW71" s="8">
        <v>23.575336432216289</v>
      </c>
      <c r="AX71" s="8">
        <v>20.284163950143139</v>
      </c>
      <c r="AY71" s="8">
        <v>20.751896313475847</v>
      </c>
      <c r="AZ71" s="7">
        <v>20.103720150205014</v>
      </c>
      <c r="BA71" s="11">
        <v>24.108308809901089</v>
      </c>
      <c r="BB71" s="8">
        <v>23.82522238332966</v>
      </c>
      <c r="BC71" s="8">
        <v>23.958965902944289</v>
      </c>
      <c r="BD71" s="10">
        <v>23.670315766180366</v>
      </c>
      <c r="BE71" s="8">
        <v>23.684843735108799</v>
      </c>
      <c r="BF71" s="8">
        <v>21.946274292902803</v>
      </c>
      <c r="BG71" s="8">
        <v>22.235396290732194</v>
      </c>
      <c r="BH71" s="8">
        <v>20.116197304324363</v>
      </c>
      <c r="BI71" s="9">
        <v>19.344193704166333</v>
      </c>
      <c r="BJ71" s="8">
        <v>21.532893724413988</v>
      </c>
      <c r="BK71" s="7">
        <v>22.053104070977096</v>
      </c>
      <c r="BL71" s="8"/>
      <c r="BM71" s="9">
        <v>18.786322416898258</v>
      </c>
      <c r="BN71" s="7">
        <v>17.315613467557402</v>
      </c>
      <c r="BO71" s="8">
        <v>8.7636190963142846E-2</v>
      </c>
      <c r="BP71" s="8">
        <v>20.181557707218804</v>
      </c>
      <c r="BQ71" s="7">
        <v>23.726425493999102</v>
      </c>
    </row>
    <row r="72" spans="1:69">
      <c r="A72" s="17" t="s">
        <v>9</v>
      </c>
      <c r="B72" s="9">
        <v>4.5471052148536897</v>
      </c>
      <c r="C72" s="8">
        <v>4.0358090584159232</v>
      </c>
      <c r="D72" s="8">
        <v>4.1680811096768959</v>
      </c>
      <c r="E72" s="8">
        <v>3.7541626111426694</v>
      </c>
      <c r="F72" s="8">
        <v>3.8257295069217658</v>
      </c>
      <c r="G72" s="8">
        <v>3.8806518037163067</v>
      </c>
      <c r="H72" s="8">
        <v>3.8010723910740851</v>
      </c>
      <c r="I72" s="8">
        <v>3.6399572981272668</v>
      </c>
      <c r="J72" s="8">
        <v>4.5534774655806141</v>
      </c>
      <c r="K72" s="8">
        <v>3.905045099435815</v>
      </c>
      <c r="L72" s="7">
        <v>5.0837476831469104</v>
      </c>
      <c r="M72" s="13">
        <v>3.9328796033124616</v>
      </c>
      <c r="N72" s="9">
        <v>4.8516320296138771</v>
      </c>
      <c r="O72" s="7">
        <v>4.0769722148310885</v>
      </c>
      <c r="P72" s="15">
        <v>4.5506541695016427</v>
      </c>
      <c r="Q72" s="13">
        <v>4.3954164955914692</v>
      </c>
      <c r="R72" s="11">
        <v>3.8257257900974055</v>
      </c>
      <c r="S72" s="14">
        <v>3.8280247063535837</v>
      </c>
      <c r="T72" s="11">
        <v>4.0160106655561787</v>
      </c>
      <c r="U72" s="8">
        <v>3.6601707108681825</v>
      </c>
      <c r="V72" s="7">
        <v>3.6674589679543295</v>
      </c>
      <c r="W72" s="13">
        <v>4.0702323807475373</v>
      </c>
      <c r="X72" s="13">
        <v>3.9605516981782394</v>
      </c>
      <c r="Y72" s="9">
        <v>5.5333310975622814</v>
      </c>
      <c r="Z72" s="8">
        <v>6.0233706223224921</v>
      </c>
      <c r="AA72" s="8">
        <v>5.8361434115834792</v>
      </c>
      <c r="AB72" s="8">
        <v>5.9527665404509849</v>
      </c>
      <c r="AC72" s="8">
        <v>5.0856363070319404</v>
      </c>
      <c r="AD72" s="10">
        <v>6.1042781018369894</v>
      </c>
      <c r="AE72" s="10">
        <v>4.6586806937984022</v>
      </c>
      <c r="AF72" s="14">
        <v>4.8214532387649767</v>
      </c>
      <c r="AG72" s="9">
        <v>3.9603680904333771</v>
      </c>
      <c r="AH72" s="7">
        <v>3.9199691338793259</v>
      </c>
      <c r="AI72" s="13">
        <v>3.8834649542169219</v>
      </c>
      <c r="AJ72" s="9">
        <v>3.6060627384345585</v>
      </c>
      <c r="AK72" s="7">
        <v>3.4117657375748847</v>
      </c>
      <c r="AL72" s="9">
        <v>4.0935442979349839</v>
      </c>
      <c r="AM72" s="7">
        <v>4.09094868079469</v>
      </c>
      <c r="AN72" s="11">
        <v>4.97220559260193</v>
      </c>
      <c r="AO72" s="12">
        <v>4.2293000019074896</v>
      </c>
      <c r="AP72" s="8">
        <v>3.9547095868828963</v>
      </c>
      <c r="AQ72" s="8">
        <v>3.8259875078914543</v>
      </c>
      <c r="AR72" s="7">
        <v>4.0478855511963392</v>
      </c>
      <c r="AS72" s="11">
        <v>4.2804988844913838</v>
      </c>
      <c r="AT72" s="7">
        <v>4.2979497966521292</v>
      </c>
      <c r="AU72" s="9">
        <v>4.4239717173037958</v>
      </c>
      <c r="AV72" s="8">
        <v>4.6173655485802536</v>
      </c>
      <c r="AW72" s="8">
        <v>5.2034656564039476</v>
      </c>
      <c r="AX72" s="8">
        <v>4.4434192526760459</v>
      </c>
      <c r="AY72" s="8">
        <v>4.549154728895604</v>
      </c>
      <c r="AZ72" s="7">
        <v>4.444264652442639</v>
      </c>
      <c r="BA72" s="11">
        <v>5.0057484205456753</v>
      </c>
      <c r="BB72" s="8">
        <v>5.1040711538041261</v>
      </c>
      <c r="BC72" s="8">
        <v>5.0974289206498469</v>
      </c>
      <c r="BD72" s="10">
        <v>5.0052417689298565</v>
      </c>
      <c r="BE72" s="8">
        <v>4.96917417577062</v>
      </c>
      <c r="BF72" s="8">
        <v>4.6320417938551248</v>
      </c>
      <c r="BG72" s="8">
        <v>4.7572739955868633</v>
      </c>
      <c r="BH72" s="8">
        <v>4.329796581369556</v>
      </c>
      <c r="BI72" s="9">
        <v>4.3476978945864841</v>
      </c>
      <c r="BJ72" s="8">
        <v>4.5706472972050705</v>
      </c>
      <c r="BK72" s="7">
        <v>4.719133148896959</v>
      </c>
      <c r="BL72" s="8"/>
      <c r="BM72" s="9">
        <v>4.0830111839419132</v>
      </c>
      <c r="BN72" s="7">
        <v>3.89161299727196</v>
      </c>
      <c r="BO72" s="8">
        <v>1.6666841182777069E-2</v>
      </c>
      <c r="BP72" s="8">
        <v>4.4447666547625815</v>
      </c>
      <c r="BQ72" s="7">
        <v>4.8097071201835817</v>
      </c>
    </row>
    <row r="73" spans="1:69">
      <c r="A73" s="17" t="s">
        <v>8</v>
      </c>
      <c r="B73" s="9">
        <v>1.2784686635366467</v>
      </c>
      <c r="C73" s="8">
        <v>1.2210342972761381</v>
      </c>
      <c r="D73" s="8">
        <v>1.2111949366086243</v>
      </c>
      <c r="E73" s="8">
        <v>1.1593216096174086</v>
      </c>
      <c r="F73" s="8">
        <v>1.2159388652303755</v>
      </c>
      <c r="G73" s="8">
        <v>1.2176405291739678</v>
      </c>
      <c r="H73" s="8">
        <v>1.1867484245386668</v>
      </c>
      <c r="I73" s="8">
        <v>1.0714036074150814</v>
      </c>
      <c r="J73" s="8">
        <v>1.2911447817939206</v>
      </c>
      <c r="K73" s="8">
        <v>1.1958861004632944</v>
      </c>
      <c r="L73" s="7">
        <v>1.3871836466818444</v>
      </c>
      <c r="M73" s="13">
        <v>1.1296003279846634</v>
      </c>
      <c r="N73" s="9">
        <v>1.3025885246550726</v>
      </c>
      <c r="O73" s="7">
        <v>1.2516026276314396</v>
      </c>
      <c r="P73" s="15">
        <v>1.1893503713954292</v>
      </c>
      <c r="Q73" s="13">
        <v>1.1415367741087723</v>
      </c>
      <c r="R73" s="11">
        <v>1.1378835305195634</v>
      </c>
      <c r="S73" s="14">
        <v>1.1170706817379461</v>
      </c>
      <c r="T73" s="11">
        <v>1.2099098414688338</v>
      </c>
      <c r="U73" s="8">
        <v>1.1189440600053804</v>
      </c>
      <c r="V73" s="7">
        <v>1.090959930000438</v>
      </c>
      <c r="W73" s="13">
        <v>1.0590494628432456</v>
      </c>
      <c r="X73" s="13">
        <v>1.1323900707387571</v>
      </c>
      <c r="Y73" s="9">
        <v>1.5198633683898248</v>
      </c>
      <c r="Z73" s="8">
        <v>1.6382592335039226</v>
      </c>
      <c r="AA73" s="8">
        <v>1.6161073344743886</v>
      </c>
      <c r="AB73" s="8">
        <v>1.648684579597578</v>
      </c>
      <c r="AC73" s="8">
        <v>1.440068607655983</v>
      </c>
      <c r="AD73" s="10">
        <v>1.6962752109933488</v>
      </c>
      <c r="AE73" s="10">
        <v>1.3393059998873236</v>
      </c>
      <c r="AF73" s="14">
        <v>1.4023791004466057</v>
      </c>
      <c r="AG73" s="9">
        <v>1.2353147490187568</v>
      </c>
      <c r="AH73" s="7">
        <v>1.211537510909716</v>
      </c>
      <c r="AI73" s="13">
        <v>1.1303693421766285</v>
      </c>
      <c r="AJ73" s="9">
        <v>1.0619323754130423</v>
      </c>
      <c r="AK73" s="7">
        <v>0.97408710291921607</v>
      </c>
      <c r="AL73" s="9">
        <v>1.1531726902455222</v>
      </c>
      <c r="AM73" s="7">
        <v>1.1628170509453</v>
      </c>
      <c r="AN73" s="11">
        <v>1.3402032127823509</v>
      </c>
      <c r="AO73" s="12">
        <v>1.0846909199023242</v>
      </c>
      <c r="AP73" s="8">
        <v>1.121800759825706</v>
      </c>
      <c r="AQ73" s="8">
        <v>1.0982968093983183</v>
      </c>
      <c r="AR73" s="7">
        <v>1.0919610058741298</v>
      </c>
      <c r="AS73" s="11">
        <v>1.1776841589268945</v>
      </c>
      <c r="AT73" s="7">
        <v>1.1485556871879898</v>
      </c>
      <c r="AU73" s="9">
        <v>1.2983064798210728</v>
      </c>
      <c r="AV73" s="8">
        <v>1.2869290441373529</v>
      </c>
      <c r="AW73" s="8">
        <v>1.4746643619087902</v>
      </c>
      <c r="AX73" s="8">
        <v>1.2462777603227153</v>
      </c>
      <c r="AY73" s="8">
        <v>1.2314378911898005</v>
      </c>
      <c r="AZ73" s="7">
        <v>1.1481636063588481</v>
      </c>
      <c r="BA73" s="11">
        <v>1.3252637996108099</v>
      </c>
      <c r="BB73" s="8">
        <v>1.3276090239771901</v>
      </c>
      <c r="BC73" s="8">
        <v>1.3682145352540562</v>
      </c>
      <c r="BD73" s="10">
        <v>1.3619376457536956</v>
      </c>
      <c r="BE73" s="8">
        <v>1.33755230403714</v>
      </c>
      <c r="BF73" s="8">
        <v>1.2655150858491713</v>
      </c>
      <c r="BG73" s="8">
        <v>1.3006960311808651</v>
      </c>
      <c r="BH73" s="8">
        <v>1.2176895699509214</v>
      </c>
      <c r="BI73" s="9">
        <v>1.1999568066893298</v>
      </c>
      <c r="BJ73" s="8">
        <v>1.2255539343275197</v>
      </c>
      <c r="BK73" s="7">
        <v>1.2515194377308099</v>
      </c>
      <c r="BL73" s="8"/>
      <c r="BM73" s="9">
        <v>1.1777793718290028</v>
      </c>
      <c r="BN73" s="7">
        <v>1.18339684699278</v>
      </c>
      <c r="BO73" s="8">
        <v>5.4472241246335974E-3</v>
      </c>
      <c r="BP73" s="8">
        <v>1.2311450622423292</v>
      </c>
      <c r="BQ73" s="7">
        <v>1.1168903826364289</v>
      </c>
    </row>
    <row r="74" spans="1:69">
      <c r="A74" s="17" t="s">
        <v>7</v>
      </c>
      <c r="B74" s="9">
        <v>4.1375760277762765</v>
      </c>
      <c r="C74" s="8">
        <v>3.4492547363703712</v>
      </c>
      <c r="D74" s="8">
        <v>3.6473127912334817</v>
      </c>
      <c r="E74" s="8">
        <v>3.2311131422089838</v>
      </c>
      <c r="F74" s="8">
        <v>3.3356221285818508</v>
      </c>
      <c r="G74" s="8">
        <v>3.3588729926201846</v>
      </c>
      <c r="H74" s="8">
        <v>3.2526477638384685</v>
      </c>
      <c r="I74" s="8">
        <v>3.3458283020327864</v>
      </c>
      <c r="J74" s="8">
        <v>4.222670550785363</v>
      </c>
      <c r="K74" s="8">
        <v>3.4580189161400203</v>
      </c>
      <c r="L74" s="7">
        <v>4.4746096481657291</v>
      </c>
      <c r="M74" s="13">
        <v>3.6276706722146961</v>
      </c>
      <c r="N74" s="9">
        <v>4.5336522710437182</v>
      </c>
      <c r="O74" s="7">
        <v>3.8477562142995185</v>
      </c>
      <c r="P74" s="15">
        <v>4.0897829835553265</v>
      </c>
      <c r="Q74" s="13">
        <v>3.688262257756151</v>
      </c>
      <c r="R74" s="11">
        <v>3.5600794453570459</v>
      </c>
      <c r="S74" s="14">
        <v>3.5862866617494658</v>
      </c>
      <c r="T74" s="11">
        <v>4.0808497426144354</v>
      </c>
      <c r="U74" s="8">
        <v>3.7697377972547472</v>
      </c>
      <c r="V74" s="7">
        <v>3.5842236413418127</v>
      </c>
      <c r="W74" s="13">
        <v>3.5387804296145799</v>
      </c>
      <c r="X74" s="13">
        <v>3.5179128107599968</v>
      </c>
      <c r="Y74" s="9">
        <v>4.8477702573082917</v>
      </c>
      <c r="Z74" s="8">
        <v>5.1721950528413689</v>
      </c>
      <c r="AA74" s="8">
        <v>5.0037829810558856</v>
      </c>
      <c r="AB74" s="8">
        <v>5.1610240308376802</v>
      </c>
      <c r="AC74" s="8">
        <v>4.595946749840115</v>
      </c>
      <c r="AD74" s="10">
        <v>5.5403884545519215</v>
      </c>
      <c r="AE74" s="10">
        <v>4.3118321352377036</v>
      </c>
      <c r="AF74" s="14">
        <v>4.41982165429049</v>
      </c>
      <c r="AG74" s="9">
        <v>3.8462236388745294</v>
      </c>
      <c r="AH74" s="7">
        <v>3.8268649570760322</v>
      </c>
      <c r="AI74" s="13">
        <v>3.4080882154543208</v>
      </c>
      <c r="AJ74" s="9">
        <v>3.5026230187013923</v>
      </c>
      <c r="AK74" s="7">
        <v>3.2302097818595032</v>
      </c>
      <c r="AL74" s="9">
        <v>3.6175727409034044</v>
      </c>
      <c r="AM74" s="7">
        <v>3.6230660455839701</v>
      </c>
      <c r="AN74" s="11">
        <v>4.7979819857308126</v>
      </c>
      <c r="AO74" s="12">
        <v>3.7689009330224352</v>
      </c>
      <c r="AP74" s="8">
        <v>3.7193585756137297</v>
      </c>
      <c r="AQ74" s="8">
        <v>3.607233619669286</v>
      </c>
      <c r="AR74" s="7">
        <v>3.7694019998784096</v>
      </c>
      <c r="AS74" s="11">
        <v>4.1502964200204895</v>
      </c>
      <c r="AT74" s="7">
        <v>4.0333083900418991</v>
      </c>
      <c r="AU74" s="9">
        <v>4.489054033699059</v>
      </c>
      <c r="AV74" s="8">
        <v>4.2923885683373753</v>
      </c>
      <c r="AW74" s="8">
        <v>4.8949453243561374</v>
      </c>
      <c r="AX74" s="8">
        <v>3.9961036153538054</v>
      </c>
      <c r="AY74" s="8">
        <v>4.0968754458452539</v>
      </c>
      <c r="AZ74" s="7">
        <v>4.1012962552008778</v>
      </c>
      <c r="BA74" s="11">
        <v>4.6560958935808925</v>
      </c>
      <c r="BB74" s="8">
        <v>4.3219896344728674</v>
      </c>
      <c r="BC74" s="8">
        <v>4.3007889276488447</v>
      </c>
      <c r="BD74" s="10">
        <v>4.2386013211228457</v>
      </c>
      <c r="BE74" s="8">
        <v>4.1658417867170598</v>
      </c>
      <c r="BF74" s="8">
        <v>3.9184574617977743</v>
      </c>
      <c r="BG74" s="8">
        <v>3.9634722695962661</v>
      </c>
      <c r="BH74" s="8">
        <v>3.7238420389849307</v>
      </c>
      <c r="BI74" s="9">
        <v>4.2383345496560914</v>
      </c>
      <c r="BJ74" s="8">
        <v>3.8844667746046335</v>
      </c>
      <c r="BK74" s="7">
        <v>3.9554267209911895</v>
      </c>
      <c r="BL74" s="8"/>
      <c r="BM74" s="9">
        <v>3.6807856073448399</v>
      </c>
      <c r="BN74" s="7">
        <v>3.5695437383398998</v>
      </c>
      <c r="BO74" s="8">
        <v>1.3372143117489327E-2</v>
      </c>
      <c r="BP74" s="8">
        <v>4.0603351595600019</v>
      </c>
      <c r="BQ74" s="7">
        <v>4.1701455403035625</v>
      </c>
    </row>
    <row r="75" spans="1:69">
      <c r="A75" s="17" t="s">
        <v>6</v>
      </c>
      <c r="B75" s="9">
        <v>0.60939029880824702</v>
      </c>
      <c r="C75" s="8">
        <v>0.49053918920308393</v>
      </c>
      <c r="D75" s="8">
        <v>0.50245497810923989</v>
      </c>
      <c r="E75" s="8">
        <v>0.4579910757911026</v>
      </c>
      <c r="F75" s="8">
        <v>0.47997287326760535</v>
      </c>
      <c r="G75" s="8">
        <v>0.47937111006492106</v>
      </c>
      <c r="H75" s="8">
        <v>0.45678105717983414</v>
      </c>
      <c r="I75" s="8">
        <v>0.47759651066361009</v>
      </c>
      <c r="J75" s="8">
        <v>0.62332091760783359</v>
      </c>
      <c r="K75" s="8">
        <v>0.48822575854875933</v>
      </c>
      <c r="L75" s="7">
        <v>0.62238209862405769</v>
      </c>
      <c r="M75" s="13">
        <v>0.51640798425982648</v>
      </c>
      <c r="N75" s="9">
        <v>0.66169122008527181</v>
      </c>
      <c r="O75" s="7">
        <v>0.54117086835307193</v>
      </c>
      <c r="P75" s="15">
        <v>0.6221749326838989</v>
      </c>
      <c r="Q75" s="13">
        <v>0.55062512580155742</v>
      </c>
      <c r="R75" s="11">
        <v>0.5054275889450337</v>
      </c>
      <c r="S75" s="14">
        <v>0.5108091871566075</v>
      </c>
      <c r="T75" s="11">
        <v>0.57932410897524222</v>
      </c>
      <c r="U75" s="8">
        <v>0.55038550716766665</v>
      </c>
      <c r="V75" s="7">
        <v>0.51318647215084379</v>
      </c>
      <c r="W75" s="13">
        <v>0.50464737762020628</v>
      </c>
      <c r="X75" s="13">
        <v>0.48621266461656065</v>
      </c>
      <c r="Y75" s="9">
        <v>0.65427386660533471</v>
      </c>
      <c r="Z75" s="8">
        <v>0.69999400136717449</v>
      </c>
      <c r="AA75" s="8">
        <v>0.67653289121519011</v>
      </c>
      <c r="AB75" s="8">
        <v>0.69122002755111933</v>
      </c>
      <c r="AC75" s="8">
        <v>0.64308056352771081</v>
      </c>
      <c r="AD75" s="10">
        <v>0.77093409996039008</v>
      </c>
      <c r="AE75" s="10">
        <v>0.59306394426202835</v>
      </c>
      <c r="AF75" s="14">
        <v>0.61152889290383738</v>
      </c>
      <c r="AG75" s="9">
        <v>0.55787495876907656</v>
      </c>
      <c r="AH75" s="7">
        <v>0.54921423048555462</v>
      </c>
      <c r="AI75" s="13">
        <v>0.5117681114097582</v>
      </c>
      <c r="AJ75" s="9">
        <v>0.50740913430039303</v>
      </c>
      <c r="AK75" s="7">
        <v>0.46430094747583156</v>
      </c>
      <c r="AL75" s="9">
        <v>0.53921081788986769</v>
      </c>
      <c r="AM75" s="7">
        <v>0.54085881369240896</v>
      </c>
      <c r="AN75" s="11">
        <v>0.66481410067767377</v>
      </c>
      <c r="AO75" s="12">
        <v>0.56305386880199271</v>
      </c>
      <c r="AP75" s="8">
        <v>0.5883827198293452</v>
      </c>
      <c r="AQ75" s="8">
        <v>0.57174129266498264</v>
      </c>
      <c r="AR75" s="7">
        <v>0.59769556867406493</v>
      </c>
      <c r="AS75" s="11">
        <v>0.61227144859595217</v>
      </c>
      <c r="AT75" s="7">
        <v>0.63915608903375232</v>
      </c>
      <c r="AU75" s="9">
        <v>0.63622163472600768</v>
      </c>
      <c r="AV75" s="8">
        <v>0.62327715112015047</v>
      </c>
      <c r="AW75" s="8">
        <v>0.71241394150724835</v>
      </c>
      <c r="AX75" s="8">
        <v>0.60905690192215678</v>
      </c>
      <c r="AY75" s="8">
        <v>0.62235940355098129</v>
      </c>
      <c r="AZ75" s="7">
        <v>0.63795579010019421</v>
      </c>
      <c r="BA75" s="11">
        <v>0.63653514330941641</v>
      </c>
      <c r="BB75" s="8">
        <v>0.63304620805794565</v>
      </c>
      <c r="BC75" s="8">
        <v>0.62069570686881825</v>
      </c>
      <c r="BD75" s="10">
        <v>0.6139499361476376</v>
      </c>
      <c r="BE75" s="8">
        <v>0.609084658265164</v>
      </c>
      <c r="BF75" s="8">
        <v>0.57570427326179952</v>
      </c>
      <c r="BG75" s="8">
        <v>0.57961670970371837</v>
      </c>
      <c r="BH75" s="8">
        <v>0.55195498674953969</v>
      </c>
      <c r="BI75" s="9">
        <v>0.61431604131257689</v>
      </c>
      <c r="BJ75" s="8">
        <v>0.57077953938310322</v>
      </c>
      <c r="BK75" s="7">
        <v>0.58395499451458788</v>
      </c>
      <c r="BL75" s="8"/>
      <c r="BM75" s="9">
        <v>0.56121448633926252</v>
      </c>
      <c r="BN75" s="7">
        <v>0.54706798588775096</v>
      </c>
      <c r="BO75" s="8">
        <v>1.879304359091221E-3</v>
      </c>
      <c r="BP75" s="8">
        <v>0.62914771406460823</v>
      </c>
      <c r="BQ75" s="7">
        <v>0.64870293627782938</v>
      </c>
    </row>
    <row r="76" spans="1:69">
      <c r="A76" s="17" t="s">
        <v>5</v>
      </c>
      <c r="B76" s="9">
        <v>3.5834987215642986</v>
      </c>
      <c r="C76" s="8">
        <v>2.747721609787364</v>
      </c>
      <c r="D76" s="8">
        <v>2.8758067560442897</v>
      </c>
      <c r="E76" s="8">
        <v>2.5981487532056948</v>
      </c>
      <c r="F76" s="8">
        <v>2.7302521047150901</v>
      </c>
      <c r="G76" s="8">
        <v>2.7096483533570446</v>
      </c>
      <c r="H76" s="8">
        <v>2.6635581505033481</v>
      </c>
      <c r="I76" s="8">
        <v>2.8915754468993269</v>
      </c>
      <c r="J76" s="8">
        <v>3.6839746907327036</v>
      </c>
      <c r="K76" s="8">
        <v>2.8556464500162493</v>
      </c>
      <c r="L76" s="7">
        <v>3.6713653323889881</v>
      </c>
      <c r="M76" s="13">
        <v>3.0620282219838892</v>
      </c>
      <c r="N76" s="9">
        <v>3.9106629191738516</v>
      </c>
      <c r="O76" s="7">
        <v>3.1433864767694844</v>
      </c>
      <c r="P76" s="15">
        <v>3.5885182724561822</v>
      </c>
      <c r="Q76" s="13">
        <v>3.0290789716702586</v>
      </c>
      <c r="R76" s="11">
        <v>3.0268369796919612</v>
      </c>
      <c r="S76" s="14">
        <v>3.058083657274842</v>
      </c>
      <c r="T76" s="11">
        <v>3.5751236491086908</v>
      </c>
      <c r="U76" s="8">
        <v>3.266285470756408</v>
      </c>
      <c r="V76" s="7">
        <v>3.2039928770493025</v>
      </c>
      <c r="W76" s="13">
        <v>2.911541053556475</v>
      </c>
      <c r="X76" s="13">
        <v>2.8763105095209802</v>
      </c>
      <c r="Y76" s="9">
        <v>3.6896162638289196</v>
      </c>
      <c r="Z76" s="8">
        <v>3.9228127476753198</v>
      </c>
      <c r="AA76" s="8">
        <v>3.8343287138099607</v>
      </c>
      <c r="AB76" s="8">
        <v>3.9652379012434151</v>
      </c>
      <c r="AC76" s="8">
        <v>3.7356453551393032</v>
      </c>
      <c r="AD76" s="10">
        <v>4.4931869618760443</v>
      </c>
      <c r="AE76" s="10">
        <v>3.4624586879133705</v>
      </c>
      <c r="AF76" s="14">
        <v>3.5532886563230042</v>
      </c>
      <c r="AG76" s="9">
        <v>3.3920960137143652</v>
      </c>
      <c r="AH76" s="7">
        <v>3.2523779313937347</v>
      </c>
      <c r="AI76" s="13">
        <v>2.9512128129073574</v>
      </c>
      <c r="AJ76" s="9">
        <v>3.0055781484354656</v>
      </c>
      <c r="AK76" s="7">
        <v>2.7855067756023368</v>
      </c>
      <c r="AL76" s="9">
        <v>3.0104152967970608</v>
      </c>
      <c r="AM76" s="7">
        <v>3.0929474058130899</v>
      </c>
      <c r="AN76" s="11">
        <v>3.9611927021655928</v>
      </c>
      <c r="AO76" s="12">
        <v>3.1143682480280344</v>
      </c>
      <c r="AP76" s="8">
        <v>3.3895842047613938</v>
      </c>
      <c r="AQ76" s="8">
        <v>3.3072804849126349</v>
      </c>
      <c r="AR76" s="7">
        <v>3.4111572821511995</v>
      </c>
      <c r="AS76" s="11">
        <v>3.7933853799054997</v>
      </c>
      <c r="AT76" s="7">
        <v>3.7485747818544177</v>
      </c>
      <c r="AU76" s="9">
        <v>3.8089701513663785</v>
      </c>
      <c r="AV76" s="8">
        <v>3.7108044865544283</v>
      </c>
      <c r="AW76" s="8">
        <v>4.2620546345519301</v>
      </c>
      <c r="AX76" s="8">
        <v>3.4348835154246777</v>
      </c>
      <c r="AY76" s="8">
        <v>3.5912529607388297</v>
      </c>
      <c r="AZ76" s="7">
        <v>3.7122018285419904</v>
      </c>
      <c r="BA76" s="11">
        <v>3.7046202063796509</v>
      </c>
      <c r="BB76" s="8">
        <v>3.4469516429373788</v>
      </c>
      <c r="BC76" s="8">
        <v>3.3626414260402853</v>
      </c>
      <c r="BD76" s="10">
        <v>3.3487346185185221</v>
      </c>
      <c r="BE76" s="8">
        <v>3.2737040629425902</v>
      </c>
      <c r="BF76" s="8">
        <v>3.1073722790507854</v>
      </c>
      <c r="BG76" s="8">
        <v>3.1336197363245244</v>
      </c>
      <c r="BH76" s="8">
        <v>3.0284006236939782</v>
      </c>
      <c r="BI76" s="9">
        <v>3.8441442786231397</v>
      </c>
      <c r="BJ76" s="8">
        <v>3.1367878908622853</v>
      </c>
      <c r="BK76" s="7">
        <v>3.1471505114851395</v>
      </c>
      <c r="BL76" s="8"/>
      <c r="BM76" s="9">
        <v>3.1726131841251299</v>
      </c>
      <c r="BN76" s="7">
        <v>3.13038934749886</v>
      </c>
      <c r="BO76" s="8">
        <v>1.0511518556035116E-2</v>
      </c>
      <c r="BP76" s="8">
        <v>3.6809276311708707</v>
      </c>
      <c r="BQ76" s="7">
        <v>3.8604212650787315</v>
      </c>
    </row>
    <row r="77" spans="1:69">
      <c r="A77" s="17" t="s">
        <v>4</v>
      </c>
      <c r="B77" s="9">
        <v>0.69282762371117412</v>
      </c>
      <c r="C77" s="8">
        <v>0.5259994010280743</v>
      </c>
      <c r="D77" s="8">
        <v>0.55014954173477759</v>
      </c>
      <c r="E77" s="8">
        <v>0.49345461091032461</v>
      </c>
      <c r="F77" s="8">
        <v>0.51696582276689107</v>
      </c>
      <c r="G77" s="8">
        <v>0.52474393787180451</v>
      </c>
      <c r="H77" s="8">
        <v>0.49884409627384552</v>
      </c>
      <c r="I77" s="8">
        <v>0.54302114234108279</v>
      </c>
      <c r="J77" s="8">
        <v>0.71520101532731029</v>
      </c>
      <c r="K77" s="8">
        <v>0.53709250142322451</v>
      </c>
      <c r="L77" s="7">
        <v>0.699649294154571</v>
      </c>
      <c r="M77" s="13">
        <v>0.58451138374685763</v>
      </c>
      <c r="N77" s="9">
        <v>0.75410285876450767</v>
      </c>
      <c r="O77" s="7">
        <v>0.59962216824945591</v>
      </c>
      <c r="P77" s="15">
        <v>0.73088530432433496</v>
      </c>
      <c r="Q77" s="13">
        <v>0.61105031134475496</v>
      </c>
      <c r="R77" s="11">
        <v>0.57663234310836686</v>
      </c>
      <c r="S77" s="14">
        <v>0.58098210246968929</v>
      </c>
      <c r="T77" s="11">
        <v>0.69664665830321626</v>
      </c>
      <c r="U77" s="8">
        <v>0.6553740319231206</v>
      </c>
      <c r="V77" s="7">
        <v>0.61213577469690528</v>
      </c>
      <c r="W77" s="13">
        <v>0.54612076320393654</v>
      </c>
      <c r="X77" s="13">
        <v>0.54326859759609114</v>
      </c>
      <c r="Y77" s="9">
        <v>0.69398290991921197</v>
      </c>
      <c r="Z77" s="8">
        <v>0.74719608659625381</v>
      </c>
      <c r="AA77" s="8">
        <v>0.7176883135125306</v>
      </c>
      <c r="AB77" s="8">
        <v>0.74344923604828672</v>
      </c>
      <c r="AC77" s="8">
        <v>0.71510607386374658</v>
      </c>
      <c r="AD77" s="10">
        <v>0.86302282127638219</v>
      </c>
      <c r="AE77" s="10">
        <v>0.67234981695103724</v>
      </c>
      <c r="AF77" s="14">
        <v>0.68296194392608323</v>
      </c>
      <c r="AG77" s="9">
        <v>0.66319608982686262</v>
      </c>
      <c r="AH77" s="7">
        <v>0.63315858329748653</v>
      </c>
      <c r="AI77" s="13">
        <v>0.59912527112160907</v>
      </c>
      <c r="AJ77" s="9">
        <v>0.57832637186110125</v>
      </c>
      <c r="AK77" s="7">
        <v>0.5343818926983771</v>
      </c>
      <c r="AL77" s="9">
        <v>0.61531128816384451</v>
      </c>
      <c r="AM77" s="7">
        <v>0.62930196503809999</v>
      </c>
      <c r="AN77" s="11">
        <v>0.75931706304541668</v>
      </c>
      <c r="AO77" s="12">
        <v>0.64251440451020425</v>
      </c>
      <c r="AP77" s="8">
        <v>0.72798567005484982</v>
      </c>
      <c r="AQ77" s="8">
        <v>0.6963498364345333</v>
      </c>
      <c r="AR77" s="7">
        <v>0.71906579637050694</v>
      </c>
      <c r="AS77" s="11">
        <v>0.74635269245126989</v>
      </c>
      <c r="AT77" s="7">
        <v>0.77745366002491023</v>
      </c>
      <c r="AU77" s="9">
        <v>0.74331407500314506</v>
      </c>
      <c r="AV77" s="8">
        <v>0.71465953700896456</v>
      </c>
      <c r="AW77" s="8">
        <v>0.81310714050646749</v>
      </c>
      <c r="AX77" s="8">
        <v>0.71306529738321955</v>
      </c>
      <c r="AY77" s="8">
        <v>0.73071672576217728</v>
      </c>
      <c r="AZ77" s="7">
        <v>0.76416914658021318</v>
      </c>
      <c r="BA77" s="11">
        <v>0.69124936394053116</v>
      </c>
      <c r="BB77" s="8">
        <v>0.69919363243112087</v>
      </c>
      <c r="BC77" s="8">
        <v>0.67667833119939558</v>
      </c>
      <c r="BD77" s="10">
        <v>0.67011203713882173</v>
      </c>
      <c r="BE77" s="8">
        <v>0.660977437469497</v>
      </c>
      <c r="BF77" s="8">
        <v>0.6317226862071148</v>
      </c>
      <c r="BG77" s="8">
        <v>0.63683211315233079</v>
      </c>
      <c r="BH77" s="8">
        <v>0.61831836317082123</v>
      </c>
      <c r="BI77" s="9">
        <v>0.74819734986770392</v>
      </c>
      <c r="BJ77" s="8">
        <v>0.62713148551765152</v>
      </c>
      <c r="BK77" s="7">
        <v>0.63803588249519494</v>
      </c>
      <c r="BL77" s="8"/>
      <c r="BM77" s="9">
        <v>0.64153635746404458</v>
      </c>
      <c r="BN77" s="7">
        <v>0.63328582595027305</v>
      </c>
      <c r="BO77" s="8">
        <v>2.0712548424681549E-3</v>
      </c>
      <c r="BP77" s="8">
        <v>0.75191805724078109</v>
      </c>
      <c r="BQ77" s="7">
        <v>0.80747023376735638</v>
      </c>
    </row>
    <row r="78" spans="1:69">
      <c r="A78" s="17" t="s">
        <v>3</v>
      </c>
      <c r="B78" s="9">
        <v>1.9280199205227315</v>
      </c>
      <c r="C78" s="8">
        <v>1.4874642672230067</v>
      </c>
      <c r="D78" s="8">
        <v>1.5239445500459881</v>
      </c>
      <c r="E78" s="8">
        <v>1.4362899781863321</v>
      </c>
      <c r="F78" s="8">
        <v>1.4879423006980734</v>
      </c>
      <c r="G78" s="8">
        <v>1.4234263118985508</v>
      </c>
      <c r="H78" s="8">
        <v>1.4017172484401585</v>
      </c>
      <c r="I78" s="8">
        <v>1.5555420016814907</v>
      </c>
      <c r="J78" s="8">
        <v>2.0110057296805164</v>
      </c>
      <c r="K78" s="8">
        <v>1.5020870326611597</v>
      </c>
      <c r="L78" s="7">
        <v>1.9680506045229302</v>
      </c>
      <c r="M78" s="13">
        <v>1.6973272936231172</v>
      </c>
      <c r="N78" s="9">
        <v>2.1777869058837052</v>
      </c>
      <c r="O78" s="7">
        <v>1.7826197956652439</v>
      </c>
      <c r="P78" s="15">
        <v>1.9405546485989869</v>
      </c>
      <c r="Q78" s="13">
        <v>1.6536572103619702</v>
      </c>
      <c r="R78" s="11">
        <v>1.6390931118598224</v>
      </c>
      <c r="S78" s="14">
        <v>1.6412934137945567</v>
      </c>
      <c r="T78" s="11">
        <v>1.9848631812493069</v>
      </c>
      <c r="U78" s="8">
        <v>1.8315644403047318</v>
      </c>
      <c r="V78" s="7">
        <v>1.7503669556042489</v>
      </c>
      <c r="W78" s="13">
        <v>1.5497902312636205</v>
      </c>
      <c r="X78" s="13">
        <v>1.548865601770929</v>
      </c>
      <c r="Y78" s="9">
        <v>2.0043659052979179</v>
      </c>
      <c r="Z78" s="8">
        <v>2.1453376524820387</v>
      </c>
      <c r="AA78" s="8">
        <v>2.0423394203506398</v>
      </c>
      <c r="AB78" s="8">
        <v>2.0908256056227961</v>
      </c>
      <c r="AC78" s="8">
        <v>2.0582796349084096</v>
      </c>
      <c r="AD78" s="10">
        <v>2.4793508832922875</v>
      </c>
      <c r="AE78" s="10">
        <v>1.9838936535591709</v>
      </c>
      <c r="AF78" s="14">
        <v>1.9670749620552794</v>
      </c>
      <c r="AG78" s="9">
        <v>1.9433176518157602</v>
      </c>
      <c r="AH78" s="7">
        <v>1.8410452806435746</v>
      </c>
      <c r="AI78" s="13">
        <v>1.6116739208627771</v>
      </c>
      <c r="AJ78" s="9">
        <v>1.7038109455493839</v>
      </c>
      <c r="AK78" s="7">
        <v>1.5517762746958141</v>
      </c>
      <c r="AL78" s="9">
        <v>1.6798675198696906</v>
      </c>
      <c r="AM78" s="7">
        <v>1.6759814225299501</v>
      </c>
      <c r="AN78" s="11">
        <v>2.1695989029331217</v>
      </c>
      <c r="AO78" s="12">
        <v>1.7475291780645739</v>
      </c>
      <c r="AP78" s="8">
        <v>2.0072869692438919</v>
      </c>
      <c r="AQ78" s="8">
        <v>1.9449583049933725</v>
      </c>
      <c r="AR78" s="7">
        <v>2.0350642864112096</v>
      </c>
      <c r="AS78" s="11">
        <v>2.2119074277211164</v>
      </c>
      <c r="AT78" s="7">
        <v>2.0976024562134259</v>
      </c>
      <c r="AU78" s="9">
        <v>2.1422420980206853</v>
      </c>
      <c r="AV78" s="8">
        <v>2.0936157346579742</v>
      </c>
      <c r="AW78" s="8">
        <v>2.3746952528197713</v>
      </c>
      <c r="AX78" s="8">
        <v>1.9359522058905467</v>
      </c>
      <c r="AY78" s="8">
        <v>1.9426708400140398</v>
      </c>
      <c r="AZ78" s="7">
        <v>2.0412569739860968</v>
      </c>
      <c r="BA78" s="11">
        <v>1.9791149172179414</v>
      </c>
      <c r="BB78" s="8">
        <v>1.9053801616775288</v>
      </c>
      <c r="BC78" s="8">
        <v>1.8370144332281222</v>
      </c>
      <c r="BD78" s="10">
        <v>1.8193184771778212</v>
      </c>
      <c r="BE78" s="8">
        <v>1.7646478430092301</v>
      </c>
      <c r="BF78" s="8">
        <v>1.7125474509389325</v>
      </c>
      <c r="BG78" s="8">
        <v>1.7153909832080958</v>
      </c>
      <c r="BH78" s="8">
        <v>1.6891759818253635</v>
      </c>
      <c r="BI78" s="9">
        <v>2.1412310260459568</v>
      </c>
      <c r="BJ78" s="8">
        <v>1.6993873592639608</v>
      </c>
      <c r="BK78" s="7">
        <v>1.7331504800065998</v>
      </c>
      <c r="BL78" s="8"/>
      <c r="BM78" s="9">
        <v>1.6677521985292267</v>
      </c>
      <c r="BN78" s="7">
        <v>1.6473736406205299</v>
      </c>
      <c r="BO78" s="8">
        <v>5.7525587908179758E-3</v>
      </c>
      <c r="BP78" s="8">
        <v>2.05517798160772</v>
      </c>
      <c r="BQ78" s="7">
        <v>2.2169710042401078</v>
      </c>
    </row>
    <row r="79" spans="1:69">
      <c r="A79" s="17" t="s">
        <v>2</v>
      </c>
      <c r="B79" s="9">
        <v>0.27983994402042428</v>
      </c>
      <c r="C79" s="8">
        <v>0.21124529805015776</v>
      </c>
      <c r="D79" s="8">
        <v>0.21753192903651739</v>
      </c>
      <c r="E79" s="8">
        <v>0.20620352973938241</v>
      </c>
      <c r="F79" s="8">
        <v>0.20700583882815332</v>
      </c>
      <c r="G79" s="8">
        <v>0.20144792844948547</v>
      </c>
      <c r="H79" s="8">
        <v>0.20658739461002781</v>
      </c>
      <c r="I79" s="8">
        <v>0.22530891859975138</v>
      </c>
      <c r="J79" s="8">
        <v>0.28691741816310878</v>
      </c>
      <c r="K79" s="8">
        <v>0.21296659910204957</v>
      </c>
      <c r="L79" s="7">
        <v>0.28211895765669781</v>
      </c>
      <c r="M79" s="13">
        <v>0.24266982544000007</v>
      </c>
      <c r="N79" s="9">
        <v>0.3097404315537014</v>
      </c>
      <c r="O79" s="7">
        <v>0.25494499701917123</v>
      </c>
      <c r="P79" s="15"/>
      <c r="Q79" s="13"/>
      <c r="R79" s="11">
        <v>0.22871929257634188</v>
      </c>
      <c r="S79" s="14">
        <v>0.23578016896653672</v>
      </c>
      <c r="T79" s="11">
        <v>0.29014712942833909</v>
      </c>
      <c r="U79" s="8">
        <v>0.26674257631638509</v>
      </c>
      <c r="V79" s="7">
        <v>0.25148160873445713</v>
      </c>
      <c r="W79" s="13">
        <v>0.22012536918550415</v>
      </c>
      <c r="X79" s="13">
        <v>0.21610362734538252</v>
      </c>
      <c r="Y79" s="9">
        <v>0.27736616779123341</v>
      </c>
      <c r="Z79" s="8">
        <v>0.29026610133220948</v>
      </c>
      <c r="AA79" s="8">
        <v>0.28781584860728882</v>
      </c>
      <c r="AB79" s="8">
        <v>0.29367195295031745</v>
      </c>
      <c r="AC79" s="8">
        <v>0.28736160912765701</v>
      </c>
      <c r="AD79" s="10">
        <v>0.34732812899254334</v>
      </c>
      <c r="AE79" s="10">
        <v>0.2814877056358227</v>
      </c>
      <c r="AF79" s="14">
        <v>0.27972640369825591</v>
      </c>
      <c r="AG79" s="9">
        <v>0.27195144147367117</v>
      </c>
      <c r="AH79" s="7">
        <v>0.2604261623367366</v>
      </c>
      <c r="AI79" s="13"/>
      <c r="AJ79" s="9">
        <v>0.24475596029528937</v>
      </c>
      <c r="AK79" s="7">
        <v>0.22216838076470311</v>
      </c>
      <c r="AL79" s="9"/>
      <c r="AM79" s="7"/>
      <c r="AN79" s="11">
        <v>0.30968189805790103</v>
      </c>
      <c r="AO79" s="12"/>
      <c r="AP79" s="8"/>
      <c r="AQ79" s="8"/>
      <c r="AR79" s="7"/>
      <c r="AS79" s="11">
        <v>0.31578168020308256</v>
      </c>
      <c r="AT79" s="7"/>
      <c r="AU79" s="9">
        <v>0.31036855399649343</v>
      </c>
      <c r="AV79" s="8">
        <v>0.29487260962224693</v>
      </c>
      <c r="AW79" s="8">
        <v>0.33260931742431782</v>
      </c>
      <c r="AX79" s="8"/>
      <c r="AY79" s="8"/>
      <c r="AZ79" s="7"/>
      <c r="BA79" s="11">
        <v>0.28205350213688207</v>
      </c>
      <c r="BB79" s="8"/>
      <c r="BC79" s="8"/>
      <c r="BD79" s="10"/>
      <c r="BE79" s="8"/>
      <c r="BF79" s="8"/>
      <c r="BG79" s="8"/>
      <c r="BH79" s="8"/>
      <c r="BI79" s="9">
        <v>0.31137919442532752</v>
      </c>
      <c r="BJ79" s="8"/>
      <c r="BK79" s="7"/>
      <c r="BL79" s="8"/>
      <c r="BM79" s="9"/>
      <c r="BN79" s="7"/>
      <c r="BO79" s="8"/>
      <c r="BP79" s="8"/>
      <c r="BQ79" s="7"/>
    </row>
    <row r="80" spans="1:69">
      <c r="A80" s="17" t="s">
        <v>1</v>
      </c>
      <c r="B80" s="9">
        <v>1.838872576701017</v>
      </c>
      <c r="C80" s="8">
        <v>1.376873664286383</v>
      </c>
      <c r="D80" s="8">
        <v>1.3955304642230837</v>
      </c>
      <c r="E80" s="8">
        <v>1.3159777807593804</v>
      </c>
      <c r="F80" s="8">
        <v>1.3748169672822479</v>
      </c>
      <c r="G80" s="8">
        <v>1.3664619260748641</v>
      </c>
      <c r="H80" s="8">
        <v>1.3331380455131689</v>
      </c>
      <c r="I80" s="8">
        <v>1.4806799431127688</v>
      </c>
      <c r="J80" s="8">
        <v>1.8595507364338877</v>
      </c>
      <c r="K80" s="8">
        <v>1.4094686425095162</v>
      </c>
      <c r="L80" s="7">
        <v>1.847551182330643</v>
      </c>
      <c r="M80" s="13">
        <v>1.592822369233813</v>
      </c>
      <c r="N80" s="9">
        <v>1.9936732434181432</v>
      </c>
      <c r="O80" s="7">
        <v>1.6407186205649351</v>
      </c>
      <c r="P80" s="15">
        <v>1.8759801322789849</v>
      </c>
      <c r="Q80" s="13">
        <v>1.5407570463149862</v>
      </c>
      <c r="R80" s="11">
        <v>1.5382646503220283</v>
      </c>
      <c r="S80" s="14">
        <v>1.5372073537607993</v>
      </c>
      <c r="T80" s="11">
        <v>1.8105566510219984</v>
      </c>
      <c r="U80" s="8">
        <v>1.7019689540163643</v>
      </c>
      <c r="V80" s="7">
        <v>1.6358347457942608</v>
      </c>
      <c r="W80" s="13">
        <v>1.4450163623806658</v>
      </c>
      <c r="X80" s="13">
        <v>1.4300543785523563</v>
      </c>
      <c r="Y80" s="9">
        <v>1.8162191864274841</v>
      </c>
      <c r="Z80" s="8">
        <v>1.9394232779678149</v>
      </c>
      <c r="AA80" s="8">
        <v>1.8534729436673134</v>
      </c>
      <c r="AB80" s="8">
        <v>1.9536348189741588</v>
      </c>
      <c r="AC80" s="8">
        <v>1.9311143475574404</v>
      </c>
      <c r="AD80" s="10">
        <v>2.2925614200628344</v>
      </c>
      <c r="AE80" s="10">
        <v>1.8356904913558849</v>
      </c>
      <c r="AF80" s="14">
        <v>1.8377716230493117</v>
      </c>
      <c r="AG80" s="9">
        <v>1.800090173262924</v>
      </c>
      <c r="AH80" s="7">
        <v>1.7338038749798095</v>
      </c>
      <c r="AI80" s="13">
        <v>1.5459511277078668</v>
      </c>
      <c r="AJ80" s="9">
        <v>1.5892187342711512</v>
      </c>
      <c r="AK80" s="7">
        <v>1.4835340105302683</v>
      </c>
      <c r="AL80" s="9">
        <v>1.5928650449000632</v>
      </c>
      <c r="AM80" s="7">
        <v>1.56515203023543</v>
      </c>
      <c r="AN80" s="11">
        <v>2.0006363071462907</v>
      </c>
      <c r="AO80" s="12">
        <v>1.6695282061687367</v>
      </c>
      <c r="AP80" s="8">
        <v>1.9107319410527965</v>
      </c>
      <c r="AQ80" s="8">
        <v>1.8376781686557417</v>
      </c>
      <c r="AR80" s="7">
        <v>1.9680109315359398</v>
      </c>
      <c r="AS80" s="11">
        <v>2.0971634093189229</v>
      </c>
      <c r="AT80" s="7">
        <v>1.9941418861424856</v>
      </c>
      <c r="AU80" s="9">
        <v>1.9913689338825706</v>
      </c>
      <c r="AV80" s="8">
        <v>1.9441415657577201</v>
      </c>
      <c r="AW80" s="8">
        <v>2.2090439160916628</v>
      </c>
      <c r="AX80" s="8">
        <v>1.8241343737794646</v>
      </c>
      <c r="AY80" s="8">
        <v>1.8177069209429697</v>
      </c>
      <c r="AZ80" s="7">
        <v>1.9123316132013095</v>
      </c>
      <c r="BA80" s="11">
        <v>1.8371473635448592</v>
      </c>
      <c r="BB80" s="8">
        <v>1.7428154666318612</v>
      </c>
      <c r="BC80" s="8">
        <v>1.670534825423668</v>
      </c>
      <c r="BD80" s="10">
        <v>1.6560772820865866</v>
      </c>
      <c r="BE80" s="8">
        <v>1.6243237194437801</v>
      </c>
      <c r="BF80" s="8">
        <v>1.5898520653062891</v>
      </c>
      <c r="BG80" s="8">
        <v>1.5932717287846374</v>
      </c>
      <c r="BH80" s="8">
        <v>1.5862472347753713</v>
      </c>
      <c r="BI80" s="9">
        <v>2.0237692856490863</v>
      </c>
      <c r="BJ80" s="8">
        <v>1.5880138305658393</v>
      </c>
      <c r="BK80" s="7">
        <v>1.5831992589262498</v>
      </c>
      <c r="BL80" s="8"/>
      <c r="BM80" s="9">
        <v>1.5305404612874796</v>
      </c>
      <c r="BN80" s="7">
        <v>1.5021352175892699</v>
      </c>
      <c r="BO80" s="8">
        <v>6.0079881139920924E-3</v>
      </c>
      <c r="BP80" s="8">
        <v>2.0808798326099782</v>
      </c>
      <c r="BQ80" s="7">
        <v>2.1486703112581904</v>
      </c>
    </row>
    <row r="81" spans="1:69">
      <c r="A81" s="17" t="s">
        <v>0</v>
      </c>
      <c r="B81" s="9">
        <v>0.26996759397592363</v>
      </c>
      <c r="C81" s="8">
        <v>0.2100634245783837</v>
      </c>
      <c r="D81" s="8">
        <v>0.20889306337564778</v>
      </c>
      <c r="E81" s="8">
        <v>0.19736026490097541</v>
      </c>
      <c r="F81" s="8">
        <v>0.20201855842939426</v>
      </c>
      <c r="G81" s="8">
        <v>0.19800182562658386</v>
      </c>
      <c r="H81" s="8">
        <v>0.19264620639401853</v>
      </c>
      <c r="I81" s="8">
        <v>0.22201998563397188</v>
      </c>
      <c r="J81" s="8">
        <v>0.28660308965511694</v>
      </c>
      <c r="K81" s="8">
        <v>0.20428030241874592</v>
      </c>
      <c r="L81" s="7">
        <v>0.27845319807520724</v>
      </c>
      <c r="M81" s="13">
        <v>0.23128478604574765</v>
      </c>
      <c r="N81" s="9">
        <v>0.28752925490440906</v>
      </c>
      <c r="O81" s="7">
        <v>0.23181043101576251</v>
      </c>
      <c r="P81" s="15">
        <v>0.28863367515707439</v>
      </c>
      <c r="Q81" s="13">
        <v>0.23134244577283103</v>
      </c>
      <c r="R81" s="11">
        <v>0.22164750484980481</v>
      </c>
      <c r="S81" s="14">
        <v>0.22624050682602742</v>
      </c>
      <c r="T81" s="11">
        <v>0.25220370930223701</v>
      </c>
      <c r="U81" s="8">
        <v>0.23607372424626213</v>
      </c>
      <c r="V81" s="7">
        <v>0.23770320892676508</v>
      </c>
      <c r="W81" s="13">
        <v>0.21206488837274354</v>
      </c>
      <c r="X81" s="13">
        <v>0.20366304938476298</v>
      </c>
      <c r="Y81" s="9">
        <v>0.26905814611031509</v>
      </c>
      <c r="Z81" s="8">
        <v>0.28213421945771766</v>
      </c>
      <c r="AA81" s="8">
        <v>0.26648033754724199</v>
      </c>
      <c r="AB81" s="8">
        <v>0.27954104471861035</v>
      </c>
      <c r="AC81" s="8">
        <v>0.27772772405982604</v>
      </c>
      <c r="AD81" s="10">
        <v>0.33141853223263756</v>
      </c>
      <c r="AE81" s="10">
        <v>0.26855432992386186</v>
      </c>
      <c r="AF81" s="14">
        <v>0.27163016014663244</v>
      </c>
      <c r="AG81" s="9">
        <v>0.26483130163332697</v>
      </c>
      <c r="AH81" s="7">
        <v>0.25231012363064798</v>
      </c>
      <c r="AI81" s="13">
        <v>0.24380387595484346</v>
      </c>
      <c r="AJ81" s="9">
        <v>0.23331805381066903</v>
      </c>
      <c r="AK81" s="7">
        <v>0.21762164827367791</v>
      </c>
      <c r="AL81" s="9">
        <v>0.24382217341715989</v>
      </c>
      <c r="AM81" s="7">
        <v>0.242993761779598</v>
      </c>
      <c r="AN81" s="11">
        <v>0.28925011941267181</v>
      </c>
      <c r="AO81" s="12">
        <v>0.24853695348613125</v>
      </c>
      <c r="AP81" s="8">
        <v>0.28871167983653118</v>
      </c>
      <c r="AQ81" s="8">
        <v>0.28247209480786423</v>
      </c>
      <c r="AR81" s="7">
        <v>0.29664045101789593</v>
      </c>
      <c r="AS81" s="11">
        <v>0.30540728430787822</v>
      </c>
      <c r="AT81" s="7">
        <v>0.3139118753415826</v>
      </c>
      <c r="AU81" s="9">
        <v>0.29054520797997546</v>
      </c>
      <c r="AV81" s="8">
        <v>0.27745873348782313</v>
      </c>
      <c r="AW81" s="8">
        <v>0.31965264142283301</v>
      </c>
      <c r="AX81" s="8">
        <v>0.27569563931399466</v>
      </c>
      <c r="AY81" s="8">
        <v>0.28248241672474877</v>
      </c>
      <c r="AZ81" s="7">
        <v>0.29875533927950443</v>
      </c>
      <c r="BA81" s="11">
        <v>0.25729655723883066</v>
      </c>
      <c r="BB81" s="8">
        <v>0.25984838429007306</v>
      </c>
      <c r="BC81" s="8">
        <v>0.25378587279231524</v>
      </c>
      <c r="BD81" s="10">
        <v>0.25184533613351212</v>
      </c>
      <c r="BE81" s="8">
        <v>0.242913129440749</v>
      </c>
      <c r="BF81" s="8">
        <v>0.23624170721993268</v>
      </c>
      <c r="BG81" s="8">
        <v>0.23856329512237898</v>
      </c>
      <c r="BH81" s="8">
        <v>0.23189989829708144</v>
      </c>
      <c r="BI81" s="9">
        <v>0.28367219101149971</v>
      </c>
      <c r="BJ81" s="8">
        <v>0.23909394571342327</v>
      </c>
      <c r="BK81" s="7">
        <v>0.23913561680350698</v>
      </c>
      <c r="BL81" s="8"/>
      <c r="BM81" s="9">
        <v>0.23582583098549703</v>
      </c>
      <c r="BN81" s="7">
        <v>0.228098301165443</v>
      </c>
      <c r="BO81" s="8">
        <v>8.6665678530854545E-4</v>
      </c>
      <c r="BP81" s="8">
        <v>0.31467343170073597</v>
      </c>
      <c r="BQ81" s="7">
        <v>0.33522673654617785</v>
      </c>
    </row>
    <row r="82" spans="1:69">
      <c r="A82" s="16"/>
      <c r="B82" s="9"/>
      <c r="C82" s="8"/>
      <c r="D82" s="8"/>
      <c r="E82" s="8"/>
      <c r="F82" s="8"/>
      <c r="G82" s="8"/>
      <c r="H82" s="8"/>
      <c r="I82" s="8"/>
      <c r="J82" s="8"/>
      <c r="K82" s="8"/>
      <c r="L82" s="7"/>
      <c r="M82" s="13"/>
      <c r="N82" s="9"/>
      <c r="O82" s="7"/>
      <c r="P82" s="15"/>
      <c r="Q82" s="13"/>
      <c r="R82" s="11"/>
      <c r="S82" s="14"/>
      <c r="T82" s="11"/>
      <c r="U82" s="8"/>
      <c r="V82" s="7"/>
      <c r="W82" s="13"/>
      <c r="X82" s="13"/>
      <c r="Y82" s="9"/>
      <c r="Z82" s="8"/>
      <c r="AA82" s="8"/>
      <c r="AB82" s="8"/>
      <c r="AC82" s="8"/>
      <c r="AD82" s="10"/>
      <c r="AE82" s="10"/>
      <c r="AF82" s="14"/>
      <c r="AG82" s="9"/>
      <c r="AH82" s="7"/>
      <c r="AI82" s="13"/>
      <c r="AJ82" s="9"/>
      <c r="AK82" s="7"/>
      <c r="AL82" s="9"/>
      <c r="AM82" s="7"/>
      <c r="AN82" s="11"/>
      <c r="AO82" s="12"/>
      <c r="AP82" s="8"/>
      <c r="AQ82" s="8"/>
      <c r="AR82" s="7"/>
      <c r="AS82" s="11"/>
      <c r="AT82" s="7"/>
      <c r="AU82" s="9"/>
      <c r="AV82" s="8"/>
      <c r="AW82" s="8"/>
      <c r="AX82" s="8"/>
      <c r="AY82" s="8"/>
      <c r="AZ82" s="7"/>
      <c r="BA82" s="10"/>
      <c r="BB82" s="8"/>
      <c r="BC82" s="8"/>
      <c r="BD82" s="10"/>
      <c r="BE82" s="8"/>
      <c r="BF82" s="8"/>
      <c r="BG82" s="8"/>
      <c r="BH82" s="8"/>
      <c r="BI82" s="9"/>
      <c r="BJ82" s="8"/>
      <c r="BK82" s="7"/>
      <c r="BL82" s="8"/>
      <c r="BM82" s="9"/>
      <c r="BN82" s="7"/>
      <c r="BO82" s="8"/>
      <c r="BP82" s="8"/>
      <c r="BQ82" s="7"/>
    </row>
    <row r="83" spans="1:69" ht="7.5" customHeight="1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3"/>
      <c r="Q83" s="1"/>
      <c r="R83" s="3"/>
      <c r="S83" s="3"/>
      <c r="T83" s="4"/>
      <c r="U83" s="2"/>
      <c r="V83" s="1"/>
      <c r="W83" s="1"/>
      <c r="X83" s="1"/>
      <c r="Y83" s="2"/>
      <c r="Z83" s="2"/>
      <c r="AA83" s="2"/>
      <c r="AB83" s="2"/>
      <c r="AC83" s="2"/>
      <c r="AD83" s="4"/>
      <c r="AE83" s="4"/>
      <c r="AF83" s="4"/>
      <c r="AG83" s="2"/>
      <c r="AH83" s="2"/>
      <c r="AI83" s="1"/>
      <c r="AJ83" s="1"/>
      <c r="AK83" s="1"/>
      <c r="AL83" s="1"/>
      <c r="AM83" s="1"/>
      <c r="AN83" s="4"/>
      <c r="AO83" s="1"/>
      <c r="AP83" s="1"/>
      <c r="AQ83" s="1"/>
      <c r="AR83" s="1"/>
      <c r="AS83" s="4"/>
      <c r="AT83" s="1"/>
      <c r="AU83" s="2"/>
      <c r="AV83" s="1"/>
      <c r="AW83" s="5"/>
      <c r="AX83" s="1"/>
      <c r="AY83" s="1"/>
      <c r="AZ83" s="1"/>
      <c r="BA83" s="4"/>
      <c r="BB83" s="1"/>
      <c r="BC83" s="1"/>
      <c r="BD83" s="3"/>
      <c r="BE83" s="1"/>
      <c r="BF83" s="1"/>
      <c r="BG83" s="1"/>
      <c r="BH83" s="1"/>
      <c r="BI83" s="2"/>
      <c r="BJ83" s="1"/>
      <c r="BK83" s="1"/>
      <c r="BL83" s="1"/>
      <c r="BM83" s="1"/>
      <c r="BN83" s="1"/>
      <c r="BO83" s="1"/>
      <c r="BP83" s="1"/>
      <c r="BQ83" s="1"/>
    </row>
  </sheetData>
  <mergeCells count="43">
    <mergeCell ref="A9:A10"/>
    <mergeCell ref="BM5:BN5"/>
    <mergeCell ref="BI4:BK4"/>
    <mergeCell ref="BM4:BN4"/>
    <mergeCell ref="B5:L5"/>
    <mergeCell ref="N5:O5"/>
    <mergeCell ref="R5:S5"/>
    <mergeCell ref="T5:V5"/>
    <mergeCell ref="Y5:AF5"/>
    <mergeCell ref="AG5:AH5"/>
    <mergeCell ref="AJ5:AK5"/>
    <mergeCell ref="AL5:AM5"/>
    <mergeCell ref="AG4:AH4"/>
    <mergeCell ref="B4:L4"/>
    <mergeCell ref="N4:O4"/>
    <mergeCell ref="R4:S4"/>
    <mergeCell ref="T4:V4"/>
    <mergeCell ref="AJ4:AK4"/>
    <mergeCell ref="AL4:AM4"/>
    <mergeCell ref="AN4:AR4"/>
    <mergeCell ref="AS4:AT4"/>
    <mergeCell ref="Y4:AF4"/>
    <mergeCell ref="AU4:AZ4"/>
    <mergeCell ref="AN5:AR5"/>
    <mergeCell ref="AS5:AT5"/>
    <mergeCell ref="AU5:AZ5"/>
    <mergeCell ref="BA5:BH5"/>
    <mergeCell ref="BA4:BH4"/>
    <mergeCell ref="B6:L6"/>
    <mergeCell ref="N6:O6"/>
    <mergeCell ref="R6:S6"/>
    <mergeCell ref="T6:V6"/>
    <mergeCell ref="Y6:AF6"/>
    <mergeCell ref="AG6:AH6"/>
    <mergeCell ref="BI6:BK6"/>
    <mergeCell ref="BM6:BN6"/>
    <mergeCell ref="BO6:BQ6"/>
    <mergeCell ref="AJ6:AK6"/>
    <mergeCell ref="AL6:AM6"/>
    <mergeCell ref="AN6:AR6"/>
    <mergeCell ref="AS6:AT6"/>
    <mergeCell ref="AU6:AZ6"/>
    <mergeCell ref="BA6:B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zoomScaleNormal="100" workbookViewId="0"/>
  </sheetViews>
  <sheetFormatPr baseColWidth="10" defaultColWidth="8.83203125" defaultRowHeight="16"/>
  <cols>
    <col min="2" max="2" width="14.33203125" bestFit="1" customWidth="1"/>
    <col min="3" max="3" width="12.6640625" bestFit="1" customWidth="1"/>
    <col min="4" max="4" width="18.6640625" bestFit="1" customWidth="1"/>
    <col min="5" max="5" width="11.5" bestFit="1" customWidth="1"/>
    <col min="6" max="6" width="12.6640625" bestFit="1" customWidth="1"/>
    <col min="7" max="7" width="18.6640625" bestFit="1" customWidth="1"/>
    <col min="8" max="8" width="11" bestFit="1" customWidth="1"/>
    <col min="9" max="9" width="12.6640625" bestFit="1" customWidth="1"/>
    <col min="10" max="10" width="18.6640625" bestFit="1" customWidth="1"/>
    <col min="11" max="11" width="11" bestFit="1" customWidth="1"/>
    <col min="12" max="12" width="9" customWidth="1"/>
    <col min="13" max="13" width="14.6640625" bestFit="1" customWidth="1"/>
    <col min="14" max="14" width="11.1640625" bestFit="1" customWidth="1"/>
  </cols>
  <sheetData>
    <row r="1" spans="1:14" ht="21">
      <c r="A1" s="103" t="s">
        <v>312</v>
      </c>
      <c r="B1" s="105"/>
      <c r="C1" s="108"/>
      <c r="D1" s="108"/>
      <c r="E1" s="108"/>
      <c r="F1" s="108"/>
    </row>
    <row r="2" spans="1:14">
      <c r="A2" s="105"/>
      <c r="B2" s="109"/>
      <c r="C2" s="110"/>
      <c r="D2" s="111"/>
      <c r="E2" s="108"/>
      <c r="F2" s="112"/>
    </row>
    <row r="3" spans="1:14" s="104" customFormat="1" ht="7.5" customHeight="1">
      <c r="A3" s="78"/>
      <c r="B3" s="78"/>
      <c r="C3" s="178"/>
      <c r="D3" s="135"/>
      <c r="E3" s="178"/>
      <c r="F3" s="178"/>
      <c r="G3" s="135"/>
      <c r="H3" s="178"/>
      <c r="I3" s="178"/>
      <c r="J3" s="135"/>
      <c r="K3" s="178"/>
      <c r="L3" s="174"/>
      <c r="M3" s="174"/>
      <c r="N3" s="174"/>
    </row>
    <row r="4" spans="1:14" ht="16.5" customHeight="1">
      <c r="A4" s="113"/>
      <c r="B4" s="113" t="s">
        <v>171</v>
      </c>
      <c r="C4" s="179" t="s">
        <v>169</v>
      </c>
      <c r="D4" s="125" t="s">
        <v>170</v>
      </c>
      <c r="E4" s="180" t="s">
        <v>168</v>
      </c>
      <c r="F4" s="179" t="s">
        <v>169</v>
      </c>
      <c r="G4" s="125" t="s">
        <v>170</v>
      </c>
      <c r="H4" s="180" t="s">
        <v>168</v>
      </c>
      <c r="I4" s="179" t="s">
        <v>169</v>
      </c>
      <c r="J4" s="125" t="s">
        <v>170</v>
      </c>
      <c r="K4" s="180" t="s">
        <v>168</v>
      </c>
      <c r="L4" s="188" t="s">
        <v>240</v>
      </c>
      <c r="M4" s="188" t="s">
        <v>241</v>
      </c>
      <c r="N4" s="188" t="s">
        <v>239</v>
      </c>
    </row>
    <row r="5" spans="1:14">
      <c r="A5" s="82"/>
      <c r="B5" s="113"/>
      <c r="C5" s="179"/>
      <c r="D5" s="125" t="s">
        <v>167</v>
      </c>
      <c r="E5" s="180"/>
      <c r="F5" s="179"/>
      <c r="G5" s="125" t="s">
        <v>173</v>
      </c>
      <c r="H5" s="180"/>
      <c r="I5" s="179"/>
      <c r="J5" s="181" t="s">
        <v>230</v>
      </c>
      <c r="K5" s="180"/>
      <c r="L5" s="188" t="s">
        <v>242</v>
      </c>
      <c r="M5" s="188" t="s">
        <v>242</v>
      </c>
      <c r="N5" s="188"/>
    </row>
    <row r="6" spans="1:14" ht="7.5" customHeight="1">
      <c r="A6" s="6"/>
      <c r="B6" s="6"/>
      <c r="C6" s="182"/>
      <c r="D6" s="183"/>
      <c r="E6" s="182"/>
      <c r="F6" s="182"/>
      <c r="G6" s="183"/>
      <c r="H6" s="182"/>
      <c r="I6" s="182"/>
      <c r="J6" s="183"/>
      <c r="K6" s="182"/>
      <c r="L6" s="176"/>
      <c r="M6" s="176"/>
      <c r="N6" s="176"/>
    </row>
    <row r="7" spans="1:14" ht="7.5" customHeight="1">
      <c r="A7" s="82"/>
      <c r="B7" s="82"/>
      <c r="C7" s="184"/>
      <c r="D7" s="125"/>
      <c r="E7" s="184"/>
      <c r="F7" s="184"/>
      <c r="G7" s="125"/>
      <c r="H7" s="184"/>
      <c r="I7" s="184"/>
      <c r="J7" s="125"/>
      <c r="K7" s="184"/>
      <c r="L7" s="175"/>
      <c r="M7" s="175"/>
      <c r="N7" s="175"/>
    </row>
    <row r="8" spans="1:14" ht="17">
      <c r="A8" s="82" t="s">
        <v>62</v>
      </c>
      <c r="B8" s="114">
        <v>0.01</v>
      </c>
      <c r="C8" s="179">
        <v>59.56</v>
      </c>
      <c r="D8" s="184">
        <v>59.3</v>
      </c>
      <c r="E8" s="180">
        <f>(C8/D8*100)-100</f>
        <v>0.43844856661046094</v>
      </c>
      <c r="F8" s="184">
        <v>49.46</v>
      </c>
      <c r="G8" s="184">
        <v>49.9</v>
      </c>
      <c r="H8" s="180">
        <f>(F8/G8*100)-100</f>
        <v>-0.88176352705410466</v>
      </c>
      <c r="I8" s="184">
        <v>53.25</v>
      </c>
      <c r="J8" s="184">
        <v>54.1</v>
      </c>
      <c r="K8" s="180">
        <f>(I8/J8*100)-100</f>
        <v>-1.5711645101663549</v>
      </c>
      <c r="L8" s="189">
        <v>63.75</v>
      </c>
      <c r="M8" s="190">
        <v>62.32</v>
      </c>
      <c r="N8" s="190">
        <v>2.2946084724005118</v>
      </c>
    </row>
    <row r="9" spans="1:14" ht="17">
      <c r="A9" s="82" t="s">
        <v>61</v>
      </c>
      <c r="B9" s="114">
        <v>0.01</v>
      </c>
      <c r="C9" s="179">
        <v>1.05</v>
      </c>
      <c r="D9" s="184">
        <v>1.05</v>
      </c>
      <c r="E9" s="180">
        <f>(C9/D9*100)-100</f>
        <v>0</v>
      </c>
      <c r="F9" s="184">
        <v>2.8</v>
      </c>
      <c r="G9" s="184">
        <v>2.73</v>
      </c>
      <c r="H9" s="180">
        <f t="shared" ref="H9:H17" si="0">(F9/G9*100)-100</f>
        <v>2.564102564102555</v>
      </c>
      <c r="I9" s="184">
        <v>2.23</v>
      </c>
      <c r="J9" s="184">
        <v>2.2599999999999998</v>
      </c>
      <c r="K9" s="180">
        <f t="shared" ref="K9:K17" si="1">(I9/J9*100)-100</f>
        <v>-1.3274336283185733</v>
      </c>
      <c r="L9" s="42">
        <v>0.62</v>
      </c>
      <c r="M9" s="41">
        <v>0.61</v>
      </c>
      <c r="N9" s="190">
        <v>1.6393442622950829</v>
      </c>
    </row>
    <row r="10" spans="1:14" ht="17">
      <c r="A10" s="82" t="s">
        <v>60</v>
      </c>
      <c r="B10" s="114">
        <v>0.01</v>
      </c>
      <c r="C10" s="179">
        <v>16.440000000000001</v>
      </c>
      <c r="D10" s="184">
        <v>16.91</v>
      </c>
      <c r="E10" s="180">
        <f>(C10/D10*100)-100</f>
        <v>-2.7794204612655165</v>
      </c>
      <c r="F10" s="184">
        <v>13.46</v>
      </c>
      <c r="G10" s="184">
        <v>13.5</v>
      </c>
      <c r="H10" s="180">
        <f t="shared" si="0"/>
        <v>-0.29629629629629051</v>
      </c>
      <c r="I10" s="184">
        <v>13.64</v>
      </c>
      <c r="J10" s="184">
        <v>13.5</v>
      </c>
      <c r="K10" s="180">
        <f t="shared" si="1"/>
        <v>1.0370370370370381</v>
      </c>
      <c r="L10" s="189">
        <v>16.55</v>
      </c>
      <c r="M10" s="190">
        <v>16.43</v>
      </c>
      <c r="N10" s="190">
        <v>0.73037127206330865</v>
      </c>
    </row>
    <row r="11" spans="1:14" ht="17">
      <c r="A11" s="82" t="s">
        <v>172</v>
      </c>
      <c r="B11" s="114">
        <v>0.01</v>
      </c>
      <c r="C11" s="179">
        <v>6.72</v>
      </c>
      <c r="D11" s="184">
        <v>6.69</v>
      </c>
      <c r="E11" s="180">
        <f>(C11/D11*100)-100</f>
        <v>0.44843049327354834</v>
      </c>
      <c r="F11" s="184">
        <v>12.72</v>
      </c>
      <c r="G11" s="184">
        <v>12.3</v>
      </c>
      <c r="H11" s="180">
        <f t="shared" si="0"/>
        <v>3.41463414634147</v>
      </c>
      <c r="I11" s="184">
        <v>13.76</v>
      </c>
      <c r="J11" s="184">
        <v>13.8</v>
      </c>
      <c r="K11" s="180">
        <f t="shared" si="1"/>
        <v>-0.28985507246378006</v>
      </c>
      <c r="L11" s="42">
        <v>4.79</v>
      </c>
      <c r="M11" s="41">
        <v>4.6900000000000004</v>
      </c>
      <c r="N11" s="190">
        <v>2.1321961620468954</v>
      </c>
    </row>
    <row r="12" spans="1:14">
      <c r="A12" s="82" t="s">
        <v>58</v>
      </c>
      <c r="B12" s="114">
        <v>1E-3</v>
      </c>
      <c r="C12" s="179">
        <v>9.7000000000000003E-2</v>
      </c>
      <c r="D12" s="184">
        <v>9.9422399999999994E-2</v>
      </c>
      <c r="E12" s="180">
        <f>(C12/D12*100)-100</f>
        <v>-2.4364730684433198</v>
      </c>
      <c r="F12" s="184">
        <v>0.16300000000000001</v>
      </c>
      <c r="G12" s="184">
        <v>0.16700000000000001</v>
      </c>
      <c r="H12" s="180">
        <f t="shared" si="0"/>
        <v>-2.3952095808383262</v>
      </c>
      <c r="I12" s="184">
        <v>0.19500000000000001</v>
      </c>
      <c r="J12" s="184">
        <v>0.19626239999999998</v>
      </c>
      <c r="K12" s="180">
        <f t="shared" si="1"/>
        <v>-0.64322050479356108</v>
      </c>
      <c r="L12" s="42">
        <v>7.6999999999999999E-2</v>
      </c>
      <c r="M12" s="41">
        <v>7.4999999999999997E-2</v>
      </c>
      <c r="N12" s="190">
        <v>2.6666666666666572</v>
      </c>
    </row>
    <row r="13" spans="1:14">
      <c r="A13" s="82" t="s">
        <v>57</v>
      </c>
      <c r="B13" s="114">
        <v>0.01</v>
      </c>
      <c r="C13" s="179">
        <v>1.77</v>
      </c>
      <c r="D13" s="184">
        <v>1.79</v>
      </c>
      <c r="E13" s="180">
        <f t="shared" ref="E13:E17" si="2">(C13/D13*100)-100</f>
        <v>-1.1173184357541857</v>
      </c>
      <c r="F13" s="184">
        <v>7.41</v>
      </c>
      <c r="G13" s="184">
        <v>7.23</v>
      </c>
      <c r="H13" s="180">
        <f t="shared" si="0"/>
        <v>2.4896265560165887</v>
      </c>
      <c r="I13" s="184">
        <v>3.54</v>
      </c>
      <c r="J13" s="184">
        <v>3.59</v>
      </c>
      <c r="K13" s="180">
        <f t="shared" si="1"/>
        <v>-1.3927576601671205</v>
      </c>
      <c r="L13" s="42">
        <v>2.86</v>
      </c>
      <c r="M13" s="41">
        <v>2.77</v>
      </c>
      <c r="N13" s="190">
        <v>3.2490974729241913</v>
      </c>
    </row>
    <row r="14" spans="1:14">
      <c r="A14" s="82" t="s">
        <v>56</v>
      </c>
      <c r="B14" s="114">
        <v>0.01</v>
      </c>
      <c r="C14" s="179">
        <v>5.04</v>
      </c>
      <c r="D14" s="184">
        <v>5.2</v>
      </c>
      <c r="E14" s="180">
        <f t="shared" si="2"/>
        <v>-3.0769230769230802</v>
      </c>
      <c r="F14" s="184">
        <v>11.11</v>
      </c>
      <c r="G14" s="184">
        <v>11.4</v>
      </c>
      <c r="H14" s="180">
        <f t="shared" si="0"/>
        <v>-2.5438596491228083</v>
      </c>
      <c r="I14" s="184">
        <v>7.06</v>
      </c>
      <c r="J14" s="184">
        <v>7.12</v>
      </c>
      <c r="K14" s="180">
        <f t="shared" si="1"/>
        <v>-0.84269662921349209</v>
      </c>
      <c r="L14" s="42">
        <v>4.8600000000000003</v>
      </c>
      <c r="M14" s="41">
        <v>4.67</v>
      </c>
      <c r="N14" s="190">
        <v>4.0685224839400576</v>
      </c>
    </row>
    <row r="15" spans="1:14" ht="17">
      <c r="A15" s="82" t="s">
        <v>55</v>
      </c>
      <c r="B15" s="114">
        <v>0.01</v>
      </c>
      <c r="C15" s="179">
        <v>3.98</v>
      </c>
      <c r="D15" s="184">
        <v>4.1900000000000004</v>
      </c>
      <c r="E15" s="180">
        <f t="shared" si="2"/>
        <v>-5.0119331742243531</v>
      </c>
      <c r="F15" s="184">
        <v>2.17</v>
      </c>
      <c r="G15" s="184">
        <v>2.2200000000000002</v>
      </c>
      <c r="H15" s="180">
        <f t="shared" si="0"/>
        <v>-2.2522522522522621</v>
      </c>
      <c r="I15" s="184">
        <v>3.09</v>
      </c>
      <c r="J15" s="184">
        <v>3.16</v>
      </c>
      <c r="K15" s="180">
        <f t="shared" si="1"/>
        <v>-2.215189873417728</v>
      </c>
      <c r="L15" s="42">
        <v>4.22</v>
      </c>
      <c r="M15" s="41">
        <v>4</v>
      </c>
      <c r="N15" s="190">
        <v>5.5</v>
      </c>
    </row>
    <row r="16" spans="1:14" ht="17">
      <c r="A16" s="82" t="s">
        <v>54</v>
      </c>
      <c r="B16" s="114">
        <v>0.01</v>
      </c>
      <c r="C16" s="179">
        <v>3.02</v>
      </c>
      <c r="D16" s="184">
        <v>2.88</v>
      </c>
      <c r="E16" s="180">
        <f t="shared" si="2"/>
        <v>4.8611111111111143</v>
      </c>
      <c r="F16" s="184">
        <v>0.53</v>
      </c>
      <c r="G16" s="184">
        <v>0.52</v>
      </c>
      <c r="H16" s="180">
        <f t="shared" si="0"/>
        <v>1.9230769230769198</v>
      </c>
      <c r="I16" s="184">
        <v>1.78</v>
      </c>
      <c r="J16" s="184">
        <v>1.79</v>
      </c>
      <c r="K16" s="180">
        <f t="shared" si="1"/>
        <v>-0.55865921787710704</v>
      </c>
      <c r="L16" s="42">
        <v>1.93</v>
      </c>
      <c r="M16" s="41">
        <v>2.02</v>
      </c>
      <c r="N16" s="190">
        <v>-4.4554455445544647</v>
      </c>
    </row>
    <row r="17" spans="1:16" ht="17">
      <c r="A17" s="82" t="s">
        <v>52</v>
      </c>
      <c r="B17" s="114">
        <v>0.01</v>
      </c>
      <c r="C17" s="179">
        <v>0.56000000000000005</v>
      </c>
      <c r="D17" s="184">
        <v>0.48</v>
      </c>
      <c r="E17" s="180">
        <f t="shared" si="2"/>
        <v>16.666666666666671</v>
      </c>
      <c r="F17" s="184">
        <v>0.28000000000000003</v>
      </c>
      <c r="G17" s="184">
        <v>0.27</v>
      </c>
      <c r="H17" s="180">
        <f t="shared" si="0"/>
        <v>3.7037037037036953</v>
      </c>
      <c r="I17" s="184">
        <v>0.36</v>
      </c>
      <c r="J17" s="184">
        <v>0.35</v>
      </c>
      <c r="K17" s="180">
        <f t="shared" si="1"/>
        <v>2.8571428571428754</v>
      </c>
      <c r="L17" s="42">
        <v>0.23</v>
      </c>
      <c r="M17" s="41">
        <v>0.25</v>
      </c>
      <c r="N17" s="190">
        <v>-8</v>
      </c>
    </row>
    <row r="18" spans="1:16">
      <c r="A18" s="82" t="s">
        <v>51</v>
      </c>
      <c r="B18" s="114"/>
      <c r="C18" s="179">
        <v>1.54</v>
      </c>
      <c r="D18" s="184"/>
      <c r="E18" s="180"/>
      <c r="F18" s="184">
        <v>-0.44</v>
      </c>
      <c r="G18" s="185"/>
      <c r="H18" s="186"/>
      <c r="I18" s="184">
        <v>0.19</v>
      </c>
      <c r="J18" s="185"/>
      <c r="K18" s="186"/>
      <c r="L18" s="87">
        <v>0.52</v>
      </c>
      <c r="M18" s="190">
        <v>0.78</v>
      </c>
      <c r="N18" s="190">
        <v>-33.333333333333343</v>
      </c>
    </row>
    <row r="19" spans="1:16">
      <c r="A19" s="82" t="s">
        <v>166</v>
      </c>
      <c r="B19" s="114"/>
      <c r="C19" s="179">
        <v>99.89</v>
      </c>
      <c r="D19" s="184"/>
      <c r="E19" s="180"/>
      <c r="F19" s="184">
        <v>99.81</v>
      </c>
      <c r="G19" s="185"/>
      <c r="H19" s="186"/>
      <c r="I19" s="184">
        <v>99.18</v>
      </c>
      <c r="J19" s="185"/>
      <c r="K19" s="186"/>
      <c r="L19" s="190">
        <v>100.5</v>
      </c>
      <c r="M19" s="190">
        <v>98.63</v>
      </c>
      <c r="N19" s="190">
        <v>1.8959748555206488</v>
      </c>
    </row>
    <row r="20" spans="1:16" ht="7.5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77"/>
      <c r="M20" s="177"/>
      <c r="N20" s="177"/>
    </row>
    <row r="21" spans="1:16">
      <c r="G21" s="122"/>
      <c r="H21" s="122"/>
      <c r="I21" s="122"/>
      <c r="L21" s="122"/>
      <c r="M21" s="122"/>
    </row>
    <row r="22" spans="1:16">
      <c r="G22" s="122"/>
      <c r="H22" s="122"/>
      <c r="I22" s="122"/>
      <c r="L22" s="122"/>
      <c r="M22" s="122"/>
    </row>
    <row r="23" spans="1:16"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117"/>
      <c r="P23" s="117"/>
    </row>
    <row r="24" spans="1:16">
      <c r="A24" s="116"/>
      <c r="B24" s="122"/>
      <c r="C24" s="122"/>
      <c r="D24" s="122"/>
      <c r="E24" s="122"/>
      <c r="F24" s="122"/>
      <c r="G24" s="105"/>
      <c r="H24" s="105"/>
      <c r="I24" s="105"/>
      <c r="J24" s="122"/>
      <c r="K24" s="122"/>
      <c r="L24" s="122"/>
      <c r="M24" s="122"/>
      <c r="O24" s="115"/>
      <c r="P24" s="115"/>
    </row>
    <row r="25" spans="1:16">
      <c r="A25" s="118"/>
      <c r="B25" s="122"/>
      <c r="C25" s="122"/>
      <c r="D25" s="122"/>
      <c r="E25" s="122"/>
      <c r="F25" s="122"/>
      <c r="G25" s="105"/>
      <c r="H25" s="105"/>
      <c r="I25" s="105"/>
      <c r="J25" s="122"/>
      <c r="K25" s="122"/>
      <c r="L25" s="122"/>
      <c r="M25" s="122"/>
    </row>
    <row r="26" spans="1:16">
      <c r="B26" s="105"/>
      <c r="C26" s="105"/>
      <c r="D26" s="105"/>
      <c r="E26" s="105"/>
      <c r="F26" s="105"/>
      <c r="G26" s="107"/>
      <c r="H26" s="106"/>
      <c r="I26" s="106"/>
      <c r="J26" s="105"/>
      <c r="K26" s="105"/>
      <c r="L26" s="122"/>
      <c r="M26" s="122"/>
    </row>
    <row r="27" spans="1:16">
      <c r="B27" s="105"/>
      <c r="C27" s="105"/>
      <c r="D27" s="105"/>
      <c r="E27" s="105"/>
      <c r="F27" s="105"/>
      <c r="G27" s="122"/>
      <c r="H27" s="122"/>
      <c r="I27" s="122"/>
      <c r="J27" s="105"/>
      <c r="K27" s="105"/>
      <c r="L27" s="122"/>
      <c r="M27" s="122"/>
    </row>
    <row r="28" spans="1:16">
      <c r="B28" s="106"/>
      <c r="C28" s="106"/>
      <c r="D28" s="107"/>
      <c r="E28" s="105"/>
      <c r="F28" s="107"/>
      <c r="G28" s="122"/>
      <c r="H28" s="122"/>
      <c r="I28" s="122"/>
      <c r="J28" s="106"/>
      <c r="K28" s="105"/>
      <c r="L28" s="122"/>
      <c r="M28" s="122"/>
    </row>
    <row r="29" spans="1:16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6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6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</row>
    <row r="32" spans="1:16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2:13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2:13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2:13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2:13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</row>
    <row r="37" spans="2:13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</row>
    <row r="38" spans="2:13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2:13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M39" s="122"/>
    </row>
    <row r="40" spans="2:13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  <row r="41" spans="2:13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1"/>
    </row>
    <row r="42" spans="2:13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M42" s="122"/>
    </row>
    <row r="43" spans="2:13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M43" s="121"/>
    </row>
    <row r="44" spans="2:13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13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13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13">
      <c r="B47" s="122"/>
      <c r="C47" s="122"/>
      <c r="D47" s="122"/>
      <c r="E47" s="122"/>
      <c r="F47" s="122"/>
      <c r="J47" s="122"/>
      <c r="K47" s="122"/>
    </row>
    <row r="48" spans="2:13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G49" s="124"/>
      <c r="H49" s="123"/>
      <c r="I49" s="123"/>
    </row>
    <row r="50" spans="2:11">
      <c r="B50" s="122"/>
      <c r="C50" s="122"/>
      <c r="D50" s="122"/>
      <c r="E50" s="122"/>
      <c r="F50" s="122"/>
      <c r="J50" s="122"/>
      <c r="K50" s="122"/>
    </row>
    <row r="51" spans="2:11">
      <c r="B51" s="123"/>
      <c r="C51" s="123"/>
      <c r="D51" s="124"/>
      <c r="E51" s="121"/>
      <c r="F51" s="124"/>
      <c r="J51" s="123"/>
      <c r="K51" s="121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6"/>
  <sheetViews>
    <sheetView zoomScaleNormal="100" workbookViewId="0"/>
  </sheetViews>
  <sheetFormatPr baseColWidth="10" defaultColWidth="8.83203125" defaultRowHeight="16"/>
  <cols>
    <col min="1" max="1" width="17" customWidth="1"/>
    <col min="2" max="2" width="1.5" customWidth="1"/>
    <col min="3" max="9" width="13.33203125" style="128" customWidth="1"/>
    <col min="10" max="11" width="13.33203125" style="129" customWidth="1"/>
    <col min="12" max="12" width="13.33203125" style="130" customWidth="1"/>
    <col min="13" max="14" width="1.5" style="130" customWidth="1"/>
    <col min="15" max="15" width="12.5" style="137" customWidth="1"/>
    <col min="16" max="17" width="10.5" style="127" customWidth="1"/>
    <col min="18" max="19" width="1.6640625" style="127" customWidth="1"/>
    <col min="20" max="20" width="18.5" style="127" bestFit="1" customWidth="1"/>
    <col min="21" max="21" width="14.6640625" bestFit="1" customWidth="1"/>
    <col min="22" max="22" width="1.6640625" style="127" customWidth="1"/>
    <col min="23" max="23" width="6.6640625" style="127" customWidth="1"/>
    <col min="24" max="24" width="1.5" customWidth="1"/>
    <col min="25" max="25" width="23.6640625" bestFit="1" customWidth="1"/>
    <col min="26" max="26" width="27" customWidth="1"/>
  </cols>
  <sheetData>
    <row r="1" spans="1:26" ht="21">
      <c r="A1" s="103" t="s">
        <v>313</v>
      </c>
      <c r="B1" s="103"/>
    </row>
    <row r="3" spans="1:26" ht="7.5" customHeight="1">
      <c r="A3" s="134"/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91"/>
      <c r="P3" s="191"/>
      <c r="Q3" s="191"/>
      <c r="R3" s="191"/>
      <c r="S3" s="191"/>
      <c r="T3" s="192"/>
      <c r="U3" s="191"/>
      <c r="V3" s="191"/>
      <c r="W3" s="224"/>
      <c r="X3" s="191"/>
      <c r="Y3" s="140"/>
      <c r="Z3" s="191"/>
    </row>
    <row r="4" spans="1:26" ht="32">
      <c r="A4" s="204" t="s">
        <v>165</v>
      </c>
      <c r="B4" s="202"/>
      <c r="C4" s="200" t="s">
        <v>244</v>
      </c>
      <c r="D4" s="183" t="s">
        <v>183</v>
      </c>
      <c r="E4" s="183" t="s">
        <v>184</v>
      </c>
      <c r="F4" s="183" t="s">
        <v>185</v>
      </c>
      <c r="G4" s="183" t="s">
        <v>186</v>
      </c>
      <c r="H4" s="183" t="s">
        <v>187</v>
      </c>
      <c r="I4" s="183" t="s">
        <v>179</v>
      </c>
      <c r="J4" s="183" t="s">
        <v>180</v>
      </c>
      <c r="K4" s="183" t="s">
        <v>181</v>
      </c>
      <c r="L4" s="183" t="s">
        <v>182</v>
      </c>
      <c r="M4" s="216"/>
      <c r="N4" s="125"/>
      <c r="O4" s="197" t="s">
        <v>174</v>
      </c>
      <c r="P4" s="197" t="s">
        <v>250</v>
      </c>
      <c r="Q4" s="197" t="s">
        <v>248</v>
      </c>
      <c r="R4" s="193"/>
      <c r="S4" s="198"/>
      <c r="T4" s="223" t="s">
        <v>175</v>
      </c>
      <c r="U4" s="197" t="s">
        <v>168</v>
      </c>
      <c r="V4" s="193"/>
      <c r="W4" s="225"/>
      <c r="X4" s="193"/>
      <c r="Y4" s="125" t="s">
        <v>188</v>
      </c>
      <c r="Z4" s="229" t="s">
        <v>253</v>
      </c>
    </row>
    <row r="5" spans="1:26" ht="23.25" customHeight="1">
      <c r="A5" s="204" t="s">
        <v>245</v>
      </c>
      <c r="B5" s="202"/>
      <c r="C5" s="254" t="s">
        <v>246</v>
      </c>
      <c r="D5" s="254"/>
      <c r="E5" s="254"/>
      <c r="F5" s="254"/>
      <c r="G5" s="254"/>
      <c r="H5" s="254"/>
      <c r="I5" s="254"/>
      <c r="J5" s="254"/>
      <c r="K5" s="254"/>
      <c r="L5" s="254"/>
      <c r="M5" s="217"/>
      <c r="N5" s="199"/>
      <c r="O5" s="254" t="s">
        <v>246</v>
      </c>
      <c r="P5" s="254"/>
      <c r="Q5" s="254"/>
      <c r="R5" s="193"/>
      <c r="S5" s="198"/>
      <c r="T5" s="194"/>
      <c r="U5" s="193"/>
      <c r="V5" s="193"/>
      <c r="W5" s="225"/>
      <c r="X5" s="193"/>
      <c r="Y5" s="252" t="s">
        <v>252</v>
      </c>
      <c r="Z5" s="252"/>
    </row>
    <row r="6" spans="1:26" ht="24">
      <c r="A6" s="204" t="s">
        <v>243</v>
      </c>
      <c r="B6" s="202"/>
      <c r="C6" s="255" t="s">
        <v>247</v>
      </c>
      <c r="D6" s="255"/>
      <c r="E6" s="255"/>
      <c r="F6" s="255"/>
      <c r="G6" s="255"/>
      <c r="H6" s="255"/>
      <c r="I6" s="255"/>
      <c r="J6" s="255"/>
      <c r="K6" s="255"/>
      <c r="L6" s="255"/>
      <c r="M6" s="218"/>
      <c r="N6" s="203"/>
      <c r="O6" s="256" t="s">
        <v>247</v>
      </c>
      <c r="P6" s="256"/>
      <c r="Q6" s="256"/>
      <c r="R6" s="193"/>
      <c r="S6" s="198"/>
      <c r="T6" s="194"/>
      <c r="U6" s="193"/>
      <c r="V6" s="193"/>
      <c r="W6" s="225"/>
      <c r="X6" s="193"/>
      <c r="Y6" s="253" t="s">
        <v>251</v>
      </c>
      <c r="Z6" s="253"/>
    </row>
    <row r="7" spans="1:26" ht="7.5" customHeight="1">
      <c r="A7" s="132"/>
      <c r="B7" s="132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93"/>
      <c r="P7" s="193"/>
      <c r="Q7" s="193"/>
      <c r="R7" s="193"/>
      <c r="S7" s="193"/>
      <c r="T7" s="195"/>
      <c r="U7" s="193"/>
      <c r="V7" s="193"/>
      <c r="W7" s="226"/>
      <c r="X7" s="193"/>
      <c r="Y7" s="125"/>
      <c r="Z7" s="193"/>
    </row>
    <row r="8" spans="1:26" ht="7.5" customHeight="1">
      <c r="A8" s="134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91"/>
      <c r="P8" s="191"/>
      <c r="Q8" s="191"/>
      <c r="R8" s="191"/>
      <c r="S8" s="191"/>
      <c r="T8" s="192"/>
      <c r="U8" s="191"/>
      <c r="V8" s="191"/>
      <c r="W8" s="224"/>
      <c r="X8" s="191"/>
      <c r="Y8" s="140"/>
      <c r="Z8" s="191"/>
    </row>
    <row r="9" spans="1:26" ht="14.25" customHeight="1">
      <c r="A9" s="220" t="s">
        <v>249</v>
      </c>
      <c r="B9" s="132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219"/>
      <c r="N9" s="133"/>
      <c r="O9" s="193"/>
      <c r="P9" s="193"/>
      <c r="Q9" s="193"/>
      <c r="R9" s="193"/>
      <c r="S9" s="198"/>
      <c r="T9" s="195"/>
      <c r="U9" s="193"/>
      <c r="V9" s="193"/>
      <c r="W9" s="225"/>
      <c r="X9" s="193"/>
      <c r="Y9" s="164"/>
      <c r="Z9" s="193"/>
    </row>
    <row r="10" spans="1:26" s="201" customFormat="1" ht="15">
      <c r="A10" s="205" t="s">
        <v>36</v>
      </c>
      <c r="B10" s="206"/>
      <c r="C10" s="19">
        <v>685.71118428261946</v>
      </c>
      <c r="D10" s="19">
        <v>680.79807108491786</v>
      </c>
      <c r="E10" s="19">
        <v>678.01643394563314</v>
      </c>
      <c r="F10" s="19">
        <v>671.15425704950917</v>
      </c>
      <c r="G10" s="19">
        <v>667.20728063563399</v>
      </c>
      <c r="H10" s="19">
        <v>666.77388515549615</v>
      </c>
      <c r="I10" s="19">
        <v>657.9623700683602</v>
      </c>
      <c r="J10" s="19">
        <v>657.45604214249488</v>
      </c>
      <c r="K10" s="19">
        <v>663.63761143266674</v>
      </c>
      <c r="L10" s="19">
        <v>667.12385716544634</v>
      </c>
      <c r="M10" s="7"/>
      <c r="N10" s="8"/>
      <c r="O10" s="207">
        <f>AVERAGE(C10:L10)</f>
        <v>669.58409929627783</v>
      </c>
      <c r="P10" s="208">
        <f>2*STDEV(C10:L10)</f>
        <v>18.815125555211488</v>
      </c>
      <c r="Q10" s="208">
        <f>P10/O10*100</f>
        <v>2.8099719773790754</v>
      </c>
      <c r="R10" s="208"/>
      <c r="S10" s="221"/>
      <c r="T10" s="190">
        <v>683</v>
      </c>
      <c r="U10" s="193">
        <f t="shared" ref="U10:U21" si="0">-(100-(O10/T10*100))</f>
        <v>-1.9642607179681022</v>
      </c>
      <c r="V10" s="208"/>
      <c r="W10" s="227"/>
      <c r="X10" s="193"/>
      <c r="Y10" s="139">
        <v>713.73007448915598</v>
      </c>
      <c r="Z10" s="193">
        <v>4.4992788417505238</v>
      </c>
    </row>
    <row r="11" spans="1:26" s="201" customFormat="1" ht="15">
      <c r="A11" s="205" t="s">
        <v>46</v>
      </c>
      <c r="B11" s="206"/>
      <c r="C11" s="8">
        <v>38.337425439762249</v>
      </c>
      <c r="D11" s="8">
        <v>39.024001978567512</v>
      </c>
      <c r="E11" s="8">
        <v>38.803544234673254</v>
      </c>
      <c r="F11" s="8">
        <v>37.897619436750212</v>
      </c>
      <c r="G11" s="8">
        <v>36.478144410545717</v>
      </c>
      <c r="H11" s="8">
        <v>33.720190102949978</v>
      </c>
      <c r="I11" s="8">
        <v>35.487593922208703</v>
      </c>
      <c r="J11" s="8">
        <v>37.642307128371556</v>
      </c>
      <c r="K11" s="8">
        <v>38.101677571286302</v>
      </c>
      <c r="L11" s="8">
        <v>37.843579553274758</v>
      </c>
      <c r="M11" s="7"/>
      <c r="N11" s="8"/>
      <c r="O11" s="207">
        <f t="shared" ref="O11:O34" si="1">AVERAGE(C11:L11)</f>
        <v>37.33360837783902</v>
      </c>
      <c r="P11" s="208">
        <f t="shared" ref="P11:P34" si="2">2*STDEV(C11:L11)</f>
        <v>3.2988600401611428</v>
      </c>
      <c r="Q11" s="208">
        <f t="shared" ref="Q11:Q46" si="3">P11/O11*100</f>
        <v>8.8361671520594953</v>
      </c>
      <c r="R11" s="208"/>
      <c r="S11" s="221"/>
      <c r="T11" s="190">
        <v>37</v>
      </c>
      <c r="U11" s="193">
        <f t="shared" si="0"/>
        <v>0.90164426442977685</v>
      </c>
      <c r="V11" s="208"/>
      <c r="W11" s="227"/>
      <c r="X11" s="193"/>
      <c r="Y11" s="139">
        <v>40.638466395276197</v>
      </c>
      <c r="Z11" s="193">
        <v>9.8336929602059371</v>
      </c>
    </row>
    <row r="12" spans="1:26" s="201" customFormat="1" ht="15">
      <c r="A12" s="205" t="s">
        <v>42</v>
      </c>
      <c r="B12" s="206"/>
      <c r="C12" s="8">
        <v>14.84998084079627</v>
      </c>
      <c r="D12" s="8">
        <v>14.995900095168656</v>
      </c>
      <c r="E12" s="8">
        <v>15.108927799497138</v>
      </c>
      <c r="F12" s="8">
        <v>15.106047602290905</v>
      </c>
      <c r="G12" s="8">
        <v>14.671403638999692</v>
      </c>
      <c r="H12" s="8">
        <v>14.547615494992826</v>
      </c>
      <c r="I12" s="8">
        <v>14.697204589143782</v>
      </c>
      <c r="J12" s="8">
        <v>14.594233477749448</v>
      </c>
      <c r="K12" s="8">
        <v>14.910242775469985</v>
      </c>
      <c r="L12" s="8">
        <v>14.797812037185746</v>
      </c>
      <c r="M12" s="7"/>
      <c r="N12" s="8"/>
      <c r="O12" s="207">
        <f t="shared" si="1"/>
        <v>14.827936835129444</v>
      </c>
      <c r="P12" s="208">
        <f t="shared" si="2"/>
        <v>0.40412966107452558</v>
      </c>
      <c r="Q12" s="208">
        <f t="shared" si="3"/>
        <v>2.7254611721644664</v>
      </c>
      <c r="R12" s="208"/>
      <c r="S12" s="221"/>
      <c r="T12" s="190">
        <v>18</v>
      </c>
      <c r="U12" s="193">
        <f t="shared" si="0"/>
        <v>-17.622573138169756</v>
      </c>
      <c r="V12" s="208"/>
      <c r="W12" s="227"/>
      <c r="X12" s="193"/>
      <c r="Y12" s="139">
        <v>12.22376964537809</v>
      </c>
      <c r="Z12" s="193">
        <v>-32.090168636788391</v>
      </c>
    </row>
    <row r="13" spans="1:26" s="201" customFormat="1" ht="15">
      <c r="A13" s="205" t="s">
        <v>34</v>
      </c>
      <c r="B13" s="206"/>
      <c r="C13" s="8">
        <v>1.1533575841682893</v>
      </c>
      <c r="D13" s="8">
        <v>1.1528170807403417</v>
      </c>
      <c r="E13" s="8">
        <v>1.1312731511108001</v>
      </c>
      <c r="F13" s="8">
        <v>1.1227206670214001</v>
      </c>
      <c r="G13" s="8">
        <v>1.1269706762173488</v>
      </c>
      <c r="H13" s="8">
        <v>1.1177059911287397</v>
      </c>
      <c r="I13" s="8">
        <v>1.1560500170154093</v>
      </c>
      <c r="J13" s="8">
        <v>1.1389976572990417</v>
      </c>
      <c r="K13" s="8">
        <v>1.1604194128564473</v>
      </c>
      <c r="L13" s="8">
        <v>1.1628916042389454</v>
      </c>
      <c r="M13" s="7"/>
      <c r="N13" s="8"/>
      <c r="O13" s="207">
        <f t="shared" si="1"/>
        <v>1.1423203841796763</v>
      </c>
      <c r="P13" s="208">
        <f t="shared" si="2"/>
        <v>3.3532510518264037E-2</v>
      </c>
      <c r="Q13" s="208">
        <f t="shared" si="3"/>
        <v>2.9354733560448909</v>
      </c>
      <c r="R13" s="208"/>
      <c r="S13" s="221"/>
      <c r="T13" s="190">
        <v>1.1000000000000001</v>
      </c>
      <c r="U13" s="193">
        <f t="shared" si="0"/>
        <v>3.8473076526978218</v>
      </c>
      <c r="V13" s="208"/>
      <c r="W13" s="227"/>
      <c r="X13" s="193"/>
      <c r="Y13" s="139">
        <v>1.203215584083644</v>
      </c>
      <c r="Z13" s="193">
        <v>9.3832349166949029</v>
      </c>
    </row>
    <row r="14" spans="1:26" s="201" customFormat="1" ht="15">
      <c r="A14" s="205" t="s">
        <v>176</v>
      </c>
      <c r="B14" s="206"/>
      <c r="C14" s="8">
        <v>17.191164084023498</v>
      </c>
      <c r="D14" s="8">
        <v>17.244674127519598</v>
      </c>
      <c r="E14" s="8">
        <v>17.249733366400115</v>
      </c>
      <c r="F14" s="8">
        <v>16.926696296946456</v>
      </c>
      <c r="G14" s="8">
        <v>16.397939345490151</v>
      </c>
      <c r="H14" s="8">
        <v>16.052247696154428</v>
      </c>
      <c r="I14" s="8">
        <v>16.325387173353921</v>
      </c>
      <c r="J14" s="8">
        <v>16.186407038041075</v>
      </c>
      <c r="K14" s="8">
        <v>16.406435658454559</v>
      </c>
      <c r="L14" s="8">
        <v>16.230883014353548</v>
      </c>
      <c r="M14" s="7"/>
      <c r="N14" s="8"/>
      <c r="O14" s="207">
        <f t="shared" si="1"/>
        <v>16.621156780073733</v>
      </c>
      <c r="P14" s="208">
        <f t="shared" si="2"/>
        <v>0.95464582611656357</v>
      </c>
      <c r="Q14" s="208">
        <f t="shared" si="3"/>
        <v>5.7435582778512764</v>
      </c>
      <c r="R14" s="208"/>
      <c r="S14" s="221"/>
      <c r="T14" s="190">
        <v>19</v>
      </c>
      <c r="U14" s="193">
        <f t="shared" si="0"/>
        <v>-12.520227473296146</v>
      </c>
      <c r="V14" s="208"/>
      <c r="W14" s="227"/>
      <c r="X14" s="193"/>
      <c r="Y14" s="139">
        <v>17.998467468463502</v>
      </c>
      <c r="Z14" s="193">
        <v>-5.2712238501921007</v>
      </c>
    </row>
    <row r="15" spans="1:26" s="201" customFormat="1" ht="15">
      <c r="A15" s="205" t="s">
        <v>32</v>
      </c>
      <c r="B15" s="206"/>
      <c r="C15" s="8">
        <v>4.9409398704730725</v>
      </c>
      <c r="D15" s="8">
        <v>4.9499149717109825</v>
      </c>
      <c r="E15" s="8">
        <v>4.9381889472992428</v>
      </c>
      <c r="F15" s="8">
        <v>4.8922681566390516</v>
      </c>
      <c r="G15" s="8">
        <v>4.8892923446847041</v>
      </c>
      <c r="H15" s="8">
        <v>4.8780068545075528</v>
      </c>
      <c r="I15" s="8">
        <v>4.6216880680709185</v>
      </c>
      <c r="J15" s="8">
        <v>4.7300850729067436</v>
      </c>
      <c r="K15" s="8">
        <v>4.7218205365811894</v>
      </c>
      <c r="L15" s="8">
        <v>4.7270134577282539</v>
      </c>
      <c r="M15" s="7"/>
      <c r="N15" s="8"/>
      <c r="O15" s="207">
        <f t="shared" si="1"/>
        <v>4.8289218280601718</v>
      </c>
      <c r="P15" s="208">
        <f t="shared" si="2"/>
        <v>0.2345339780693444</v>
      </c>
      <c r="Q15" s="208">
        <f t="shared" si="3"/>
        <v>4.8568601112260943</v>
      </c>
      <c r="R15" s="208"/>
      <c r="S15" s="221"/>
      <c r="T15" s="190">
        <v>4.8</v>
      </c>
      <c r="U15" s="193">
        <f t="shared" si="0"/>
        <v>0.60253808458692504</v>
      </c>
      <c r="V15" s="208"/>
      <c r="W15" s="227"/>
      <c r="X15" s="193"/>
      <c r="Y15" s="139">
        <v>5.4448055655076395</v>
      </c>
      <c r="Z15" s="193">
        <v>13.433449281409167</v>
      </c>
    </row>
    <row r="16" spans="1:26" s="201" customFormat="1" ht="15">
      <c r="A16" s="205" t="s">
        <v>31</v>
      </c>
      <c r="B16" s="206"/>
      <c r="C16" s="8">
        <v>9.9972776834802932</v>
      </c>
      <c r="D16" s="8">
        <v>9.9838318298822255</v>
      </c>
      <c r="E16" s="8">
        <v>9.9963765060916057</v>
      </c>
      <c r="F16" s="8">
        <v>10.014646119844311</v>
      </c>
      <c r="G16" s="8">
        <v>9.943616058036012</v>
      </c>
      <c r="H16" s="8">
        <v>10.078394213423604</v>
      </c>
      <c r="I16" s="8">
        <v>8.995477559874999</v>
      </c>
      <c r="J16" s="8">
        <v>7.5453311044876612</v>
      </c>
      <c r="K16" s="8">
        <v>7.9506157555593093</v>
      </c>
      <c r="L16" s="8">
        <v>8.2486034899454932</v>
      </c>
      <c r="M16" s="18"/>
      <c r="N16" s="19"/>
      <c r="O16" s="207">
        <f t="shared" si="1"/>
        <v>9.2754170320625526</v>
      </c>
      <c r="P16" s="208">
        <f t="shared" si="2"/>
        <v>2.0068157998546647</v>
      </c>
      <c r="Q16" s="208">
        <f t="shared" si="3"/>
        <v>21.635855217265782</v>
      </c>
      <c r="R16" s="208"/>
      <c r="S16" s="221"/>
      <c r="T16" s="190">
        <v>9</v>
      </c>
      <c r="U16" s="193">
        <f t="shared" si="0"/>
        <v>3.060189245139469</v>
      </c>
      <c r="V16" s="208"/>
      <c r="W16" s="227"/>
      <c r="X16" s="193"/>
      <c r="Y16" s="139"/>
      <c r="Z16" s="193"/>
    </row>
    <row r="17" spans="1:26" s="201" customFormat="1" ht="15">
      <c r="A17" s="205" t="s">
        <v>29</v>
      </c>
      <c r="B17" s="206"/>
      <c r="C17" s="19">
        <v>1593.4619427748573</v>
      </c>
      <c r="D17" s="19">
        <v>1616.780055536482</v>
      </c>
      <c r="E17" s="19">
        <v>1646.3422466105076</v>
      </c>
      <c r="F17" s="19">
        <v>1639.2257882082158</v>
      </c>
      <c r="G17" s="19">
        <v>1603.0310988647325</v>
      </c>
      <c r="H17" s="19">
        <v>1581.5673536032464</v>
      </c>
      <c r="I17" s="19">
        <v>1578.8016692506876</v>
      </c>
      <c r="J17" s="19">
        <v>1481.0693399391093</v>
      </c>
      <c r="K17" s="19">
        <v>1542.8969966165712</v>
      </c>
      <c r="L17" s="19">
        <v>1551.9545342524102</v>
      </c>
      <c r="M17" s="7"/>
      <c r="N17" s="8"/>
      <c r="O17" s="207">
        <f t="shared" si="1"/>
        <v>1583.5131025656822</v>
      </c>
      <c r="P17" s="208">
        <f t="shared" si="2"/>
        <v>98.441964367860393</v>
      </c>
      <c r="Q17" s="208">
        <f t="shared" si="3"/>
        <v>6.2166813907861007</v>
      </c>
      <c r="R17" s="208"/>
      <c r="S17" s="221"/>
      <c r="T17" s="61">
        <v>1520</v>
      </c>
      <c r="U17" s="193">
        <f t="shared" si="0"/>
        <v>4.1784935898475197</v>
      </c>
      <c r="V17" s="208"/>
      <c r="W17" s="227"/>
      <c r="X17" s="193"/>
      <c r="Y17" s="139"/>
      <c r="Z17" s="193"/>
    </row>
    <row r="18" spans="1:26" s="201" customFormat="1" ht="15">
      <c r="A18" s="205" t="s">
        <v>28</v>
      </c>
      <c r="B18" s="206"/>
      <c r="C18" s="8">
        <v>13.290598253266092</v>
      </c>
      <c r="D18" s="8">
        <v>13.233005282495087</v>
      </c>
      <c r="E18" s="8">
        <v>13.199215272050074</v>
      </c>
      <c r="F18" s="8">
        <v>13.166473304380823</v>
      </c>
      <c r="G18" s="8">
        <v>13.121664250959505</v>
      </c>
      <c r="H18" s="8">
        <v>13.210624867803364</v>
      </c>
      <c r="I18" s="8">
        <v>12.78498080622804</v>
      </c>
      <c r="J18" s="8">
        <v>12.778836008740868</v>
      </c>
      <c r="K18" s="8">
        <v>12.848868705658491</v>
      </c>
      <c r="L18" s="8">
        <v>12.984415993646175</v>
      </c>
      <c r="M18" s="7"/>
      <c r="N18" s="8"/>
      <c r="O18" s="207">
        <f t="shared" si="1"/>
        <v>13.061868274522851</v>
      </c>
      <c r="P18" s="208">
        <f t="shared" si="2"/>
        <v>0.39172403962150898</v>
      </c>
      <c r="Q18" s="208">
        <f t="shared" si="3"/>
        <v>2.9989893588619783</v>
      </c>
      <c r="R18" s="208"/>
      <c r="S18" s="221"/>
      <c r="T18" s="190">
        <v>12.5</v>
      </c>
      <c r="U18" s="193">
        <f t="shared" si="0"/>
        <v>4.4949461961828092</v>
      </c>
      <c r="V18" s="208"/>
      <c r="W18" s="227"/>
      <c r="X18" s="193"/>
      <c r="Y18" s="139">
        <v>12.67847055792471</v>
      </c>
      <c r="Z18" s="193">
        <v>1.4277644633976792</v>
      </c>
    </row>
    <row r="19" spans="1:26" s="201" customFormat="1" ht="15">
      <c r="A19" s="205" t="s">
        <v>27</v>
      </c>
      <c r="B19" s="206"/>
      <c r="C19" s="8">
        <v>11.354000317274757</v>
      </c>
      <c r="D19" s="8">
        <v>11.523582529219013</v>
      </c>
      <c r="E19" s="8">
        <v>11.442058217703613</v>
      </c>
      <c r="F19" s="8">
        <v>11.162314726948035</v>
      </c>
      <c r="G19" s="8">
        <v>10.652710004731121</v>
      </c>
      <c r="H19" s="8">
        <v>10.559793014588516</v>
      </c>
      <c r="I19" s="8">
        <v>10.873054813997749</v>
      </c>
      <c r="J19" s="8">
        <v>10.716643892892289</v>
      </c>
      <c r="K19" s="8">
        <v>10.854817407388124</v>
      </c>
      <c r="L19" s="8">
        <v>10.81685137995872</v>
      </c>
      <c r="M19" s="7"/>
      <c r="N19" s="8"/>
      <c r="O19" s="207">
        <f t="shared" si="1"/>
        <v>10.995582630470194</v>
      </c>
      <c r="P19" s="208">
        <f t="shared" si="2"/>
        <v>0.69488320142332005</v>
      </c>
      <c r="Q19" s="208">
        <f t="shared" si="3"/>
        <v>6.319657855125457</v>
      </c>
      <c r="R19" s="208"/>
      <c r="S19" s="221"/>
      <c r="T19" s="190">
        <v>18</v>
      </c>
      <c r="U19" s="193">
        <f t="shared" si="0"/>
        <v>-38.913429830721149</v>
      </c>
      <c r="V19" s="208"/>
      <c r="W19" s="227"/>
      <c r="X19" s="193"/>
      <c r="Y19" s="139">
        <v>12.61679181145192</v>
      </c>
      <c r="Z19" s="193">
        <v>-29.906712158600442</v>
      </c>
    </row>
    <row r="20" spans="1:26" s="201" customFormat="1" ht="15">
      <c r="A20" s="205" t="s">
        <v>26</v>
      </c>
      <c r="B20" s="206"/>
      <c r="C20" s="8">
        <v>10.354396494348673</v>
      </c>
      <c r="D20" s="8">
        <v>10.185816160399339</v>
      </c>
      <c r="E20" s="8">
        <v>10.143659173489093</v>
      </c>
      <c r="F20" s="8">
        <v>10.067842400912195</v>
      </c>
      <c r="G20" s="8">
        <v>9.9143186311411728</v>
      </c>
      <c r="H20" s="8">
        <v>9.9163906310145347</v>
      </c>
      <c r="I20" s="8">
        <v>10.033587560413004</v>
      </c>
      <c r="J20" s="8">
        <v>10.105857053093303</v>
      </c>
      <c r="K20" s="8">
        <v>10.137177035704406</v>
      </c>
      <c r="L20" s="8">
        <v>10.101815679324504</v>
      </c>
      <c r="M20" s="7"/>
      <c r="N20" s="8"/>
      <c r="O20" s="207">
        <f t="shared" si="1"/>
        <v>10.096086081984023</v>
      </c>
      <c r="P20" s="208">
        <f t="shared" si="2"/>
        <v>0.25724122167301205</v>
      </c>
      <c r="Q20" s="208">
        <f t="shared" si="3"/>
        <v>2.5479301541618842</v>
      </c>
      <c r="R20" s="208"/>
      <c r="S20" s="221"/>
      <c r="T20" s="190">
        <v>11</v>
      </c>
      <c r="U20" s="193">
        <f t="shared" si="0"/>
        <v>-8.2173992546907044</v>
      </c>
      <c r="V20" s="208"/>
      <c r="W20" s="227"/>
      <c r="X20" s="193"/>
      <c r="Y20" s="139">
        <v>10.497486261546509</v>
      </c>
      <c r="Z20" s="193">
        <v>-4.5683067132135591</v>
      </c>
    </row>
    <row r="21" spans="1:26" s="201" customFormat="1" ht="15">
      <c r="A21" s="205" t="s">
        <v>25</v>
      </c>
      <c r="B21" s="206"/>
      <c r="C21" s="8">
        <v>48.690546089495449</v>
      </c>
      <c r="D21" s="8">
        <v>49.667251349899736</v>
      </c>
      <c r="E21" s="8">
        <v>49.747273846002088</v>
      </c>
      <c r="F21" s="8">
        <v>49.844401616397747</v>
      </c>
      <c r="G21" s="8">
        <v>49.835672026802619</v>
      </c>
      <c r="H21" s="8">
        <v>49.625598628185088</v>
      </c>
      <c r="I21" s="8">
        <v>50.7300491929036</v>
      </c>
      <c r="J21" s="8">
        <v>50.363457199894931</v>
      </c>
      <c r="K21" s="8">
        <v>51.662896644870926</v>
      </c>
      <c r="L21" s="8">
        <v>52.140546097517948</v>
      </c>
      <c r="M21" s="7"/>
      <c r="N21" s="8"/>
      <c r="O21" s="207">
        <f t="shared" si="1"/>
        <v>50.230769269197012</v>
      </c>
      <c r="P21" s="208">
        <f t="shared" si="2"/>
        <v>2.0613203853673978</v>
      </c>
      <c r="Q21" s="208">
        <f t="shared" si="3"/>
        <v>4.1037006109151113</v>
      </c>
      <c r="R21" s="208"/>
      <c r="S21" s="221"/>
      <c r="T21" s="190">
        <v>48</v>
      </c>
      <c r="U21" s="193">
        <f t="shared" si="0"/>
        <v>4.647435977493771</v>
      </c>
      <c r="V21" s="208"/>
      <c r="W21" s="227"/>
      <c r="X21" s="193"/>
      <c r="Y21" s="139">
        <v>49.335411345205301</v>
      </c>
      <c r="Z21" s="193">
        <v>2.7821069691777041</v>
      </c>
    </row>
    <row r="22" spans="1:26" s="201" customFormat="1" ht="15">
      <c r="A22" s="205" t="s">
        <v>177</v>
      </c>
      <c r="B22" s="206"/>
      <c r="C22" s="8">
        <v>0.36234884132907791</v>
      </c>
      <c r="D22" s="8">
        <v>0.35573589538304839</v>
      </c>
      <c r="E22" s="8">
        <v>0.35102228988223416</v>
      </c>
      <c r="F22" s="8">
        <v>0.351751840267575</v>
      </c>
      <c r="G22" s="8">
        <v>0.35156416731994866</v>
      </c>
      <c r="H22" s="8">
        <v>0.350869672701764</v>
      </c>
      <c r="I22" s="8">
        <v>0.27868187986961057</v>
      </c>
      <c r="J22" s="8">
        <v>0.28188097771760717</v>
      </c>
      <c r="K22" s="8">
        <v>0.27846049622941288</v>
      </c>
      <c r="L22" s="8">
        <v>0.28437875575042421</v>
      </c>
      <c r="M22" s="7"/>
      <c r="N22" s="8"/>
      <c r="O22" s="207">
        <f t="shared" si="1"/>
        <v>0.32466948164507031</v>
      </c>
      <c r="P22" s="208">
        <f t="shared" si="2"/>
        <v>7.5797635553585874E-2</v>
      </c>
      <c r="Q22" s="208">
        <f t="shared" si="3"/>
        <v>23.346091899222017</v>
      </c>
      <c r="R22" s="208"/>
      <c r="S22" s="221"/>
      <c r="T22" s="190"/>
      <c r="U22" s="193"/>
      <c r="V22" s="208"/>
      <c r="W22" s="227"/>
      <c r="X22" s="193"/>
      <c r="Y22" s="139"/>
      <c r="Z22" s="193"/>
    </row>
    <row r="23" spans="1:26" s="201" customFormat="1" ht="15">
      <c r="A23" s="205" t="s">
        <v>24</v>
      </c>
      <c r="B23" s="206"/>
      <c r="C23" s="8">
        <v>34.095130034768417</v>
      </c>
      <c r="D23" s="8">
        <v>33.629153524680639</v>
      </c>
      <c r="E23" s="8">
        <v>33.714258472863428</v>
      </c>
      <c r="F23" s="8">
        <v>33.880158914880745</v>
      </c>
      <c r="G23" s="8">
        <v>33.17008480499824</v>
      </c>
      <c r="H23" s="8">
        <v>33.622534205339321</v>
      </c>
      <c r="I23" s="8">
        <v>33.476683542100645</v>
      </c>
      <c r="J23" s="8">
        <v>34.031586610630313</v>
      </c>
      <c r="K23" s="8">
        <v>34.551120978397897</v>
      </c>
      <c r="L23" s="8">
        <v>34.10988544581469</v>
      </c>
      <c r="M23" s="7"/>
      <c r="N23" s="8"/>
      <c r="O23" s="207">
        <f t="shared" si="1"/>
        <v>33.828059653447433</v>
      </c>
      <c r="P23" s="208">
        <f t="shared" si="2"/>
        <v>0.77998824498372554</v>
      </c>
      <c r="Q23" s="208">
        <f t="shared" si="3"/>
        <v>2.305743376872154</v>
      </c>
      <c r="R23" s="208"/>
      <c r="S23" s="221"/>
      <c r="T23" s="190">
        <v>33</v>
      </c>
      <c r="U23" s="193">
        <f>-(100-(O23/T23*100))</f>
        <v>2.509271677113432</v>
      </c>
      <c r="V23" s="208"/>
      <c r="W23" s="227"/>
      <c r="X23" s="193"/>
      <c r="Y23" s="139">
        <v>37.165539914221696</v>
      </c>
      <c r="Z23" s="193">
        <v>12.622848224914236</v>
      </c>
    </row>
    <row r="24" spans="1:26" s="201" customFormat="1" ht="15">
      <c r="A24" s="205" t="s">
        <v>23</v>
      </c>
      <c r="B24" s="206"/>
      <c r="C24" s="8">
        <v>1.2892160590599073</v>
      </c>
      <c r="D24" s="8">
        <v>1.275222796382699</v>
      </c>
      <c r="E24" s="8">
        <v>1.2651549784412424</v>
      </c>
      <c r="F24" s="8">
        <v>1.2668420769786619</v>
      </c>
      <c r="G24" s="8">
        <v>1.2751039859259783</v>
      </c>
      <c r="H24" s="8">
        <v>1.2851642375812713</v>
      </c>
      <c r="I24" s="8">
        <v>1.3494351418832353</v>
      </c>
      <c r="J24" s="8">
        <v>1.3826604966438034</v>
      </c>
      <c r="K24" s="8">
        <v>1.3716384186297406</v>
      </c>
      <c r="L24" s="8">
        <v>1.3917810048953951</v>
      </c>
      <c r="M24" s="18"/>
      <c r="N24" s="19"/>
      <c r="O24" s="207">
        <f t="shared" si="1"/>
        <v>1.3152219196421935</v>
      </c>
      <c r="P24" s="208">
        <f t="shared" si="2"/>
        <v>0.10413469144865779</v>
      </c>
      <c r="Q24" s="208">
        <f t="shared" si="3"/>
        <v>7.9176517584946922</v>
      </c>
      <c r="R24" s="208"/>
      <c r="S24" s="221"/>
      <c r="T24" s="190"/>
      <c r="U24" s="193"/>
      <c r="V24" s="208"/>
      <c r="W24" s="227"/>
      <c r="X24" s="193"/>
      <c r="Y24" s="139">
        <v>2.2433646893416901</v>
      </c>
      <c r="Z24" s="193">
        <v>10.510575829639919</v>
      </c>
    </row>
    <row r="25" spans="1:26" s="201" customFormat="1" ht="15">
      <c r="A25" s="205" t="s">
        <v>22</v>
      </c>
      <c r="B25" s="206"/>
      <c r="C25" s="19">
        <v>346.98751859968718</v>
      </c>
      <c r="D25" s="19">
        <v>351.56245857549544</v>
      </c>
      <c r="E25" s="19">
        <v>348.21972867495464</v>
      </c>
      <c r="F25" s="19">
        <v>349.14933666719713</v>
      </c>
      <c r="G25" s="19">
        <v>348.2238197960134</v>
      </c>
      <c r="H25" s="19">
        <v>346.56882219501279</v>
      </c>
      <c r="I25" s="19">
        <v>351.21457785009397</v>
      </c>
      <c r="J25" s="19">
        <v>348.1524344575156</v>
      </c>
      <c r="K25" s="19">
        <v>358.5293137285114</v>
      </c>
      <c r="L25" s="19">
        <v>358.59973322543175</v>
      </c>
      <c r="M25" s="7"/>
      <c r="N25" s="8"/>
      <c r="O25" s="207">
        <f t="shared" si="1"/>
        <v>350.72077437699136</v>
      </c>
      <c r="P25" s="208">
        <f t="shared" si="2"/>
        <v>8.8627875554867597</v>
      </c>
      <c r="Q25" s="208">
        <f t="shared" si="3"/>
        <v>2.5270209816428237</v>
      </c>
      <c r="R25" s="208"/>
      <c r="S25" s="221"/>
      <c r="T25" s="61">
        <v>346</v>
      </c>
      <c r="U25" s="193">
        <f>-(100-(O25/T25*100))</f>
        <v>1.3643856580899865</v>
      </c>
      <c r="V25" s="208"/>
      <c r="W25" s="227"/>
      <c r="X25" s="193"/>
      <c r="Y25" s="139">
        <v>347.20608715667197</v>
      </c>
      <c r="Z25" s="193">
        <v>0.34858010308438736</v>
      </c>
    </row>
    <row r="26" spans="1:26" s="201" customFormat="1" ht="15">
      <c r="A26" s="205" t="s">
        <v>21</v>
      </c>
      <c r="B26" s="206"/>
      <c r="C26" s="8">
        <v>0.82311571971370778</v>
      </c>
      <c r="D26" s="8">
        <v>0.80933695671933192</v>
      </c>
      <c r="E26" s="8">
        <v>0.81537017603270556</v>
      </c>
      <c r="F26" s="8">
        <v>0.80473727723572275</v>
      </c>
      <c r="G26" s="8">
        <v>0.79753179610073521</v>
      </c>
      <c r="H26" s="8">
        <v>0.79862141466371583</v>
      </c>
      <c r="I26" s="8">
        <v>0.78526356848943679</v>
      </c>
      <c r="J26" s="8">
        <v>0.80366646171360911</v>
      </c>
      <c r="K26" s="8">
        <v>0.80290612757330904</v>
      </c>
      <c r="L26" s="8">
        <v>0.81390565625523004</v>
      </c>
      <c r="M26" s="7"/>
      <c r="N26" s="8"/>
      <c r="O26" s="207">
        <f t="shared" si="1"/>
        <v>0.8054455154497504</v>
      </c>
      <c r="P26" s="208">
        <f t="shared" si="2"/>
        <v>2.1334101204438315E-2</v>
      </c>
      <c r="Q26" s="208">
        <f t="shared" si="3"/>
        <v>2.6487330049290332</v>
      </c>
      <c r="R26" s="208"/>
      <c r="S26" s="221"/>
      <c r="T26" s="190">
        <v>0.74</v>
      </c>
      <c r="U26" s="193">
        <f>-(100-(O26/T26*100))</f>
        <v>8.8439885742906057</v>
      </c>
      <c r="V26" s="208"/>
      <c r="W26" s="227"/>
      <c r="X26" s="193"/>
      <c r="Y26" s="139">
        <v>0.85273603030271405</v>
      </c>
      <c r="Z26" s="193">
        <v>15.234598689555952</v>
      </c>
    </row>
    <row r="27" spans="1:26" s="201" customFormat="1" ht="15">
      <c r="A27" s="205" t="s">
        <v>20</v>
      </c>
      <c r="B27" s="206"/>
      <c r="C27" s="8">
        <v>6.2339713092263036</v>
      </c>
      <c r="D27" s="8">
        <v>6.0022383229264857</v>
      </c>
      <c r="E27" s="8">
        <v>5.7407843761629609</v>
      </c>
      <c r="F27" s="8">
        <v>5.661832246339138</v>
      </c>
      <c r="G27" s="8">
        <v>5.6508451364295107</v>
      </c>
      <c r="H27" s="8">
        <v>5.6548487890455332</v>
      </c>
      <c r="I27" s="8">
        <v>6.3038410661767577</v>
      </c>
      <c r="J27" s="8">
        <v>6.7977044030551754</v>
      </c>
      <c r="K27" s="8">
        <v>6.5517290591876574</v>
      </c>
      <c r="L27" s="8">
        <v>6.2552934425441791</v>
      </c>
      <c r="M27" s="18"/>
      <c r="N27" s="19"/>
      <c r="O27" s="207">
        <f t="shared" si="1"/>
        <v>6.0853088151093697</v>
      </c>
      <c r="P27" s="208">
        <f t="shared" si="2"/>
        <v>0.81725603098815858</v>
      </c>
      <c r="Q27" s="208">
        <f t="shared" si="3"/>
        <v>13.429984505617407</v>
      </c>
      <c r="R27" s="208"/>
      <c r="S27" s="221"/>
      <c r="T27" s="190">
        <v>6.2</v>
      </c>
      <c r="U27" s="193">
        <f>-(100-(O27/T27*100))</f>
        <v>-1.8498578208166236</v>
      </c>
      <c r="V27" s="208"/>
      <c r="W27" s="227"/>
      <c r="X27" s="193"/>
      <c r="Y27" s="139">
        <v>5.9982247460247597</v>
      </c>
      <c r="Z27" s="193">
        <v>-3.2544395802458155</v>
      </c>
    </row>
    <row r="28" spans="1:26" s="201" customFormat="1" ht="15">
      <c r="A28" s="205" t="s">
        <v>43</v>
      </c>
      <c r="B28" s="206"/>
      <c r="C28" s="19">
        <v>14382.765628611356</v>
      </c>
      <c r="D28" s="19">
        <v>14144.426739716924</v>
      </c>
      <c r="E28" s="19">
        <v>14357.115836406991</v>
      </c>
      <c r="F28" s="19">
        <v>14424.070267870675</v>
      </c>
      <c r="G28" s="19">
        <v>14002.99680583231</v>
      </c>
      <c r="H28" s="19">
        <v>13911.812384070168</v>
      </c>
      <c r="I28" s="19">
        <v>13826.311341026934</v>
      </c>
      <c r="J28" s="19">
        <v>12619.496532372519</v>
      </c>
      <c r="K28" s="19">
        <v>12809.649011526644</v>
      </c>
      <c r="L28" s="19">
        <v>12793.385613299686</v>
      </c>
      <c r="M28" s="7"/>
      <c r="N28" s="8"/>
      <c r="O28" s="207">
        <f t="shared" si="1"/>
        <v>13727.203016073419</v>
      </c>
      <c r="P28" s="208">
        <f t="shared" si="2"/>
        <v>1421.6033737672262</v>
      </c>
      <c r="Q28" s="208">
        <f t="shared" si="3"/>
        <v>10.356103658572298</v>
      </c>
      <c r="R28" s="208"/>
      <c r="S28" s="221"/>
      <c r="T28" s="61">
        <v>13500</v>
      </c>
      <c r="U28" s="193">
        <f>-(100-(O28/T28*100))</f>
        <v>1.682985304247552</v>
      </c>
      <c r="V28" s="208"/>
      <c r="W28" s="227"/>
      <c r="X28" s="193"/>
      <c r="Y28" s="139"/>
      <c r="Z28" s="193"/>
    </row>
    <row r="29" spans="1:26" s="201" customFormat="1" ht="15">
      <c r="A29" s="205" t="s">
        <v>19</v>
      </c>
      <c r="B29" s="206"/>
      <c r="C29" s="8">
        <v>0.30541572439127995</v>
      </c>
      <c r="D29" s="8">
        <v>0.30046651646402339</v>
      </c>
      <c r="E29" s="8">
        <v>0.30145062076807483</v>
      </c>
      <c r="F29" s="8">
        <v>0.29347814167705955</v>
      </c>
      <c r="G29" s="8">
        <v>0.28831535915901368</v>
      </c>
      <c r="H29" s="8">
        <v>0.2932848932420315</v>
      </c>
      <c r="I29" s="8">
        <v>0.30778879252257335</v>
      </c>
      <c r="J29" s="8">
        <v>0.30446144096677047</v>
      </c>
      <c r="K29" s="8">
        <v>0.30411383002826986</v>
      </c>
      <c r="L29" s="8">
        <v>0.30436483157023464</v>
      </c>
      <c r="M29" s="7"/>
      <c r="N29" s="8"/>
      <c r="O29" s="207">
        <f t="shared" si="1"/>
        <v>0.30031401507893307</v>
      </c>
      <c r="P29" s="208">
        <f t="shared" si="2"/>
        <v>1.2847294175026502E-2</v>
      </c>
      <c r="Q29" s="208">
        <f t="shared" si="3"/>
        <v>4.2779535852330373</v>
      </c>
      <c r="R29" s="208"/>
      <c r="S29" s="221"/>
      <c r="T29" s="190"/>
      <c r="U29" s="193"/>
      <c r="V29" s="208"/>
      <c r="W29" s="227"/>
      <c r="X29" s="193"/>
      <c r="Y29" s="139"/>
      <c r="Z29" s="193"/>
    </row>
    <row r="30" spans="1:26" s="201" customFormat="1" ht="15">
      <c r="A30" s="205" t="s">
        <v>18</v>
      </c>
      <c r="B30" s="206"/>
      <c r="C30" s="8">
        <v>1.7099386615717489</v>
      </c>
      <c r="D30" s="8">
        <v>1.6613108919967845</v>
      </c>
      <c r="E30" s="8">
        <v>1.6681736801966385</v>
      </c>
      <c r="F30" s="8">
        <v>1.6432798331217717</v>
      </c>
      <c r="G30" s="8">
        <v>1.6110113932727257</v>
      </c>
      <c r="H30" s="8">
        <v>1.6297234524245698</v>
      </c>
      <c r="I30" s="8">
        <v>1.6575347260906097</v>
      </c>
      <c r="J30" s="8">
        <v>1.6418890320838078</v>
      </c>
      <c r="K30" s="8">
        <v>1.6330695911489692</v>
      </c>
      <c r="L30" s="8">
        <v>1.6281812365184227</v>
      </c>
      <c r="M30" s="18"/>
      <c r="N30" s="19"/>
      <c r="O30" s="207">
        <f t="shared" si="1"/>
        <v>1.6484112498426051</v>
      </c>
      <c r="P30" s="208">
        <f t="shared" si="2"/>
        <v>5.5326458892444717E-2</v>
      </c>
      <c r="Q30" s="208">
        <f t="shared" si="3"/>
        <v>3.3563504797560344</v>
      </c>
      <c r="R30" s="208"/>
      <c r="S30" s="221"/>
      <c r="T30" s="190">
        <v>1.69</v>
      </c>
      <c r="U30" s="193">
        <f>-(100-(O30/T30*100))</f>
        <v>-2.4608727903783887</v>
      </c>
      <c r="V30" s="208"/>
      <c r="W30" s="227"/>
      <c r="X30" s="193"/>
      <c r="Y30" s="139">
        <v>1.6954156512878811</v>
      </c>
      <c r="Z30" s="193">
        <v>0.32045273892786952</v>
      </c>
    </row>
    <row r="31" spans="1:26" s="201" customFormat="1" ht="15">
      <c r="A31" s="205" t="s">
        <v>40</v>
      </c>
      <c r="B31" s="206"/>
      <c r="C31" s="19">
        <v>437.4325690731568</v>
      </c>
      <c r="D31" s="19">
        <v>443.47613545909331</v>
      </c>
      <c r="E31" s="19">
        <v>449.77752020834322</v>
      </c>
      <c r="F31" s="19">
        <v>451.26933929087858</v>
      </c>
      <c r="G31" s="19">
        <v>437.26990201679939</v>
      </c>
      <c r="H31" s="19">
        <v>433.44278126380283</v>
      </c>
      <c r="I31" s="19">
        <v>417.15648201892338</v>
      </c>
      <c r="J31" s="19">
        <v>412.1316601059375</v>
      </c>
      <c r="K31" s="19">
        <v>423.49946954238277</v>
      </c>
      <c r="L31" s="19">
        <v>421.01031889089427</v>
      </c>
      <c r="M31" s="7"/>
      <c r="N31" s="8"/>
      <c r="O31" s="207">
        <f t="shared" si="1"/>
        <v>432.64661778702123</v>
      </c>
      <c r="P31" s="208">
        <f t="shared" si="2"/>
        <v>27.344286893310848</v>
      </c>
      <c r="Q31" s="208">
        <f>P31/O31*100</f>
        <v>6.3202359082745936</v>
      </c>
      <c r="R31" s="208"/>
      <c r="S31" s="221"/>
      <c r="T31" s="61">
        <v>416</v>
      </c>
      <c r="U31" s="193">
        <f>-(100-(O31/T31*100))</f>
        <v>4.0015908141878072</v>
      </c>
      <c r="V31" s="208"/>
      <c r="W31" s="227"/>
      <c r="X31" s="193"/>
      <c r="Y31" s="139">
        <v>499.40175574473199</v>
      </c>
      <c r="Z31" s="193">
        <v>20.048498977099044</v>
      </c>
    </row>
    <row r="32" spans="1:26" s="201" customFormat="1" ht="15">
      <c r="A32" s="205" t="s">
        <v>16</v>
      </c>
      <c r="B32" s="206"/>
      <c r="C32" s="8">
        <v>38.712897364829828</v>
      </c>
      <c r="D32" s="8">
        <v>39.272783335504336</v>
      </c>
      <c r="E32" s="8">
        <v>38.90476707796617</v>
      </c>
      <c r="F32" s="8">
        <v>39.26742997952239</v>
      </c>
      <c r="G32" s="8">
        <v>38.983769361960618</v>
      </c>
      <c r="H32" s="8">
        <v>38.69545461291721</v>
      </c>
      <c r="I32" s="8">
        <v>38.285869334939093</v>
      </c>
      <c r="J32" s="8">
        <v>37.872409498149388</v>
      </c>
      <c r="K32" s="8">
        <v>38.551810582403618</v>
      </c>
      <c r="L32" s="8">
        <v>38.673557298029756</v>
      </c>
      <c r="M32" s="18"/>
      <c r="N32" s="19"/>
      <c r="O32" s="207">
        <f t="shared" si="1"/>
        <v>38.722074844622249</v>
      </c>
      <c r="P32" s="208">
        <f t="shared" si="2"/>
        <v>0.85554289962783214</v>
      </c>
      <c r="Q32" s="208">
        <f>P32/O32*100</f>
        <v>2.2094448788212357</v>
      </c>
      <c r="R32" s="208"/>
      <c r="S32" s="221"/>
      <c r="T32" s="190">
        <v>37</v>
      </c>
      <c r="U32" s="193">
        <f>-(100-(O32/T32*100))</f>
        <v>4.6542563368168857</v>
      </c>
      <c r="V32" s="208"/>
      <c r="W32" s="227"/>
      <c r="X32" s="193"/>
      <c r="Y32" s="139">
        <v>34.970663489161097</v>
      </c>
      <c r="Z32" s="193">
        <v>-5.4846932725375837</v>
      </c>
    </row>
    <row r="33" spans="1:26" s="201" customFormat="1" ht="15">
      <c r="A33" s="205" t="s">
        <v>15</v>
      </c>
      <c r="B33" s="206"/>
      <c r="C33" s="19">
        <v>134.62845243954928</v>
      </c>
      <c r="D33" s="19">
        <v>137.11474014111636</v>
      </c>
      <c r="E33" s="19">
        <v>136.1590839391653</v>
      </c>
      <c r="F33" s="19">
        <v>133.17172657296442</v>
      </c>
      <c r="G33" s="19">
        <v>132.39963625738508</v>
      </c>
      <c r="H33" s="19">
        <v>130.77807218401261</v>
      </c>
      <c r="I33" s="19">
        <v>137.34286670451434</v>
      </c>
      <c r="J33" s="19">
        <v>137.34340279032156</v>
      </c>
      <c r="K33" s="19">
        <v>139.80842327909744</v>
      </c>
      <c r="L33" s="19">
        <v>139.91283461814189</v>
      </c>
      <c r="M33" s="18"/>
      <c r="N33" s="19"/>
      <c r="O33" s="207">
        <f t="shared" si="1"/>
        <v>135.86592389262682</v>
      </c>
      <c r="P33" s="208">
        <f t="shared" si="2"/>
        <v>6.1326809944480107</v>
      </c>
      <c r="Q33" s="208">
        <f>P33/O33*100</f>
        <v>4.5137741817400761</v>
      </c>
      <c r="R33" s="208"/>
      <c r="S33" s="221"/>
      <c r="T33" s="61">
        <v>127</v>
      </c>
      <c r="U33" s="193">
        <f>-(100-(O33/T33*100))</f>
        <v>6.9810424351392442</v>
      </c>
      <c r="V33" s="208"/>
      <c r="W33" s="227"/>
      <c r="X33" s="193"/>
      <c r="Y33" s="139">
        <v>147.14163326534901</v>
      </c>
      <c r="Z33" s="193">
        <v>15.859553752243329</v>
      </c>
    </row>
    <row r="34" spans="1:26" s="201" customFormat="1" ht="15">
      <c r="A34" s="205" t="s">
        <v>14</v>
      </c>
      <c r="B34" s="206"/>
      <c r="C34" s="19">
        <v>193.13559217920155</v>
      </c>
      <c r="D34" s="19">
        <v>193.75727644486301</v>
      </c>
      <c r="E34" s="19">
        <v>193.90672006778038</v>
      </c>
      <c r="F34" s="19">
        <v>193.59822654621516</v>
      </c>
      <c r="G34" s="19">
        <v>194.22881989831396</v>
      </c>
      <c r="H34" s="19">
        <v>195.61553101657253</v>
      </c>
      <c r="I34" s="19">
        <v>196.16683056861794</v>
      </c>
      <c r="J34" s="19">
        <v>192.11939802944184</v>
      </c>
      <c r="K34" s="19">
        <v>196.71786703407867</v>
      </c>
      <c r="L34" s="19">
        <v>197.28740318823188</v>
      </c>
      <c r="M34" s="18"/>
      <c r="N34" s="19"/>
      <c r="O34" s="207">
        <f t="shared" si="1"/>
        <v>194.65336649733169</v>
      </c>
      <c r="P34" s="208">
        <f t="shared" si="2"/>
        <v>3.3859381955052128</v>
      </c>
      <c r="Q34" s="208">
        <f>P34/O34*100</f>
        <v>1.7394706582439852</v>
      </c>
      <c r="R34" s="208"/>
      <c r="S34" s="221"/>
      <c r="T34" s="61">
        <v>188</v>
      </c>
      <c r="U34" s="193">
        <f>-(100-(O34/T34*100))</f>
        <v>3.5390247326232469</v>
      </c>
      <c r="V34" s="208"/>
      <c r="W34" s="227"/>
      <c r="X34" s="193"/>
      <c r="Y34" s="139">
        <v>198.92364150515431</v>
      </c>
      <c r="Z34" s="193">
        <v>5.8104476091246369</v>
      </c>
    </row>
    <row r="35" spans="1:26" s="201" customFormat="1">
      <c r="A35" s="205"/>
      <c r="B35" s="20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7"/>
      <c r="N35" s="8"/>
      <c r="O35" s="207"/>
      <c r="P35" s="209"/>
      <c r="Q35" s="208"/>
      <c r="R35" s="208"/>
      <c r="S35" s="221"/>
      <c r="T35" s="61"/>
      <c r="U35" s="193"/>
      <c r="V35" s="208"/>
      <c r="W35" s="227"/>
      <c r="X35" s="193"/>
      <c r="Y35" s="222"/>
      <c r="Z35" s="193"/>
    </row>
    <row r="36" spans="1:26" s="201" customFormat="1" ht="15">
      <c r="A36" s="205" t="s">
        <v>13</v>
      </c>
      <c r="B36" s="206"/>
      <c r="C36" s="8">
        <v>26.10640194537724</v>
      </c>
      <c r="D36" s="8">
        <v>26.344914262477101</v>
      </c>
      <c r="E36" s="8">
        <v>26.860994700686099</v>
      </c>
      <c r="F36" s="8">
        <v>27.212830409200247</v>
      </c>
      <c r="G36" s="8">
        <v>27.143873079439501</v>
      </c>
      <c r="H36" s="8">
        <v>27.286577672019689</v>
      </c>
      <c r="I36" s="8">
        <v>23.987838244991327</v>
      </c>
      <c r="J36" s="8">
        <v>23.920031588282995</v>
      </c>
      <c r="K36" s="8">
        <v>24.18090403705957</v>
      </c>
      <c r="L36" s="8">
        <v>24.752683178240574</v>
      </c>
      <c r="M36" s="7"/>
      <c r="N36" s="8"/>
      <c r="O36" s="207">
        <f t="shared" ref="O36" si="4">AVERAGE(C36:L36)</f>
        <v>25.779704911777436</v>
      </c>
      <c r="P36" s="209">
        <f>2*STDEV(C36:L36)</f>
        <v>2.8332123947426062</v>
      </c>
      <c r="Q36" s="208">
        <f>P36/O36*100</f>
        <v>10.990088538400048</v>
      </c>
      <c r="R36" s="208"/>
      <c r="S36" s="221"/>
      <c r="T36" s="190">
        <v>24.9</v>
      </c>
      <c r="U36" s="193">
        <f>-(100-(O36/T36*100))</f>
        <v>3.5329514529214237</v>
      </c>
      <c r="V36" s="208"/>
      <c r="W36" s="227"/>
      <c r="X36" s="193"/>
      <c r="Y36" s="139">
        <v>26.257956765150499</v>
      </c>
      <c r="Z36" s="193">
        <v>5.4536416271104429</v>
      </c>
    </row>
    <row r="37" spans="1:26" s="201" customFormat="1" ht="15">
      <c r="A37" s="205" t="s">
        <v>12</v>
      </c>
      <c r="B37" s="206"/>
      <c r="C37" s="8">
        <v>54.82193797927669</v>
      </c>
      <c r="D37" s="8">
        <v>55.540006623748305</v>
      </c>
      <c r="E37" s="8">
        <v>55.816128800980046</v>
      </c>
      <c r="F37" s="8">
        <v>56.36831670659798</v>
      </c>
      <c r="G37" s="8">
        <v>56.85237241094196</v>
      </c>
      <c r="H37" s="8">
        <v>57.162985256965172</v>
      </c>
      <c r="I37" s="8">
        <v>54.77841166110165</v>
      </c>
      <c r="J37" s="8">
        <v>54.535401391596835</v>
      </c>
      <c r="K37" s="8">
        <v>55.19009275809897</v>
      </c>
      <c r="L37" s="8">
        <v>55.996159443823046</v>
      </c>
      <c r="M37" s="7"/>
      <c r="N37" s="8"/>
      <c r="O37" s="207">
        <f t="shared" ref="O37:O48" si="5">AVERAGE(C37:L37)</f>
        <v>55.706181303313066</v>
      </c>
      <c r="P37" s="209">
        <f t="shared" ref="P37:P48" si="6">2*STDEV(C37:L37)</f>
        <v>1.7985130473692252</v>
      </c>
      <c r="Q37" s="208">
        <f>P37/O37*100</f>
        <v>3.2285699814470332</v>
      </c>
      <c r="R37" s="208"/>
      <c r="S37" s="221"/>
      <c r="T37" s="190">
        <v>52.9</v>
      </c>
      <c r="U37" s="193">
        <f t="shared" ref="U37:U48" si="7">-(100-(O37/T37*100))</f>
        <v>5.3046905544670437</v>
      </c>
      <c r="V37" s="208"/>
      <c r="W37" s="227"/>
      <c r="X37" s="193"/>
      <c r="Y37" s="139">
        <v>54.396551826990404</v>
      </c>
      <c r="Z37" s="193">
        <v>2.8290204669005732</v>
      </c>
    </row>
    <row r="38" spans="1:26" s="201" customFormat="1" ht="15">
      <c r="A38" s="205" t="s">
        <v>11</v>
      </c>
      <c r="B38" s="206"/>
      <c r="C38" s="8">
        <v>6.8104719279332198</v>
      </c>
      <c r="D38" s="8">
        <v>6.8479269423659543</v>
      </c>
      <c r="E38" s="8">
        <v>6.8614307013407956</v>
      </c>
      <c r="F38" s="8">
        <v>6.8897655275094065</v>
      </c>
      <c r="G38" s="8">
        <v>6.9327141002063675</v>
      </c>
      <c r="H38" s="8">
        <v>6.9855915831126749</v>
      </c>
      <c r="I38" s="8">
        <v>6.7435296079448221</v>
      </c>
      <c r="J38" s="8">
        <v>6.7728653845659261</v>
      </c>
      <c r="K38" s="8">
        <v>6.8478680321709327</v>
      </c>
      <c r="L38" s="8">
        <v>6.8953660405602077</v>
      </c>
      <c r="M38" s="7"/>
      <c r="N38" s="8"/>
      <c r="O38" s="207">
        <f t="shared" si="5"/>
        <v>6.85875298477103</v>
      </c>
      <c r="P38" s="209">
        <f t="shared" si="6"/>
        <v>0.14466450493918878</v>
      </c>
      <c r="Q38" s="208">
        <f t="shared" si="3"/>
        <v>2.1091954362607535</v>
      </c>
      <c r="R38" s="208"/>
      <c r="S38" s="221"/>
      <c r="T38" s="190">
        <v>6.7</v>
      </c>
      <c r="U38" s="193">
        <f t="shared" si="7"/>
        <v>2.3694475338959649</v>
      </c>
      <c r="V38" s="208"/>
      <c r="W38" s="227"/>
      <c r="X38" s="193"/>
      <c r="Y38" s="139">
        <v>6.9327153306565794</v>
      </c>
      <c r="Z38" s="193">
        <v>3.4733631441280437</v>
      </c>
    </row>
    <row r="39" spans="1:26" s="201" customFormat="1" ht="15">
      <c r="A39" s="205" t="s">
        <v>10</v>
      </c>
      <c r="B39" s="206"/>
      <c r="C39" s="8">
        <v>29.593496043649189</v>
      </c>
      <c r="D39" s="8">
        <v>29.689226794123496</v>
      </c>
      <c r="E39" s="8">
        <v>29.587918772751735</v>
      </c>
      <c r="F39" s="8">
        <v>30.010248439655768</v>
      </c>
      <c r="G39" s="8">
        <v>30.079874728620929</v>
      </c>
      <c r="H39" s="8">
        <v>30.356272165395875</v>
      </c>
      <c r="I39" s="8">
        <v>29.117130532956899</v>
      </c>
      <c r="J39" s="8">
        <v>29.289881802168811</v>
      </c>
      <c r="K39" s="8">
        <v>29.535972466301452</v>
      </c>
      <c r="L39" s="8">
        <v>29.945401957982604</v>
      </c>
      <c r="M39" s="7"/>
      <c r="N39" s="8"/>
      <c r="O39" s="207">
        <f t="shared" si="5"/>
        <v>29.720542370360675</v>
      </c>
      <c r="P39" s="209">
        <f t="shared" si="6"/>
        <v>0.75604656817413562</v>
      </c>
      <c r="Q39" s="208">
        <f t="shared" si="3"/>
        <v>2.5438518542249624</v>
      </c>
      <c r="R39" s="208"/>
      <c r="S39" s="221"/>
      <c r="T39" s="190">
        <v>28.7</v>
      </c>
      <c r="U39" s="193">
        <f t="shared" si="7"/>
        <v>3.5558967608385785</v>
      </c>
      <c r="V39" s="208"/>
      <c r="W39" s="227"/>
      <c r="X39" s="193"/>
      <c r="Y39" s="139">
        <v>29.755066607614502</v>
      </c>
      <c r="Z39" s="193">
        <v>3.6761902704337928</v>
      </c>
    </row>
    <row r="40" spans="1:26" s="201" customFormat="1" ht="15">
      <c r="A40" s="205" t="s">
        <v>9</v>
      </c>
      <c r="B40" s="206"/>
      <c r="C40" s="8">
        <v>6.8290612874905587</v>
      </c>
      <c r="D40" s="8">
        <v>6.803546319572698</v>
      </c>
      <c r="E40" s="8">
        <v>6.8294402958452434</v>
      </c>
      <c r="F40" s="8">
        <v>6.8896673271126598</v>
      </c>
      <c r="G40" s="8">
        <v>6.8884607763082819</v>
      </c>
      <c r="H40" s="8">
        <v>6.9561234667958631</v>
      </c>
      <c r="I40" s="8">
        <v>6.6057264421303907</v>
      </c>
      <c r="J40" s="8">
        <v>6.710567914935563</v>
      </c>
      <c r="K40" s="8">
        <v>6.7799977326227712</v>
      </c>
      <c r="L40" s="8">
        <v>6.8067532981520911</v>
      </c>
      <c r="M40" s="7"/>
      <c r="N40" s="8"/>
      <c r="O40" s="207">
        <f t="shared" si="5"/>
        <v>6.8099344860966129</v>
      </c>
      <c r="P40" s="209">
        <f t="shared" si="6"/>
        <v>0.19682255057785786</v>
      </c>
      <c r="Q40" s="208">
        <f t="shared" si="3"/>
        <v>2.890226785289892</v>
      </c>
      <c r="R40" s="208"/>
      <c r="S40" s="221"/>
      <c r="T40" s="190">
        <v>6.58</v>
      </c>
      <c r="U40" s="193">
        <f t="shared" si="7"/>
        <v>3.4944450774561346</v>
      </c>
      <c r="V40" s="208"/>
      <c r="W40" s="227"/>
      <c r="X40" s="193"/>
      <c r="Y40" s="139">
        <v>6.9220690011463297</v>
      </c>
      <c r="Z40" s="193">
        <v>5.1986170386980177</v>
      </c>
    </row>
    <row r="41" spans="1:26" s="201" customFormat="1" ht="15">
      <c r="A41" s="205" t="s">
        <v>8</v>
      </c>
      <c r="B41" s="206"/>
      <c r="C41" s="8">
        <v>1.9973397537800275</v>
      </c>
      <c r="D41" s="8">
        <v>1.9827870576371922</v>
      </c>
      <c r="E41" s="8">
        <v>2.0123016115910253</v>
      </c>
      <c r="F41" s="8">
        <v>2.0220566838474303</v>
      </c>
      <c r="G41" s="8">
        <v>2.022806422035285</v>
      </c>
      <c r="H41" s="8">
        <v>2.0675103506189494</v>
      </c>
      <c r="I41" s="8">
        <v>1.9591237552547547</v>
      </c>
      <c r="J41" s="8">
        <v>1.8945285431893939</v>
      </c>
      <c r="K41" s="8">
        <v>1.9643686309415864</v>
      </c>
      <c r="L41" s="8">
        <v>1.9763546374187544</v>
      </c>
      <c r="M41" s="7"/>
      <c r="N41" s="8"/>
      <c r="O41" s="207">
        <f t="shared" si="5"/>
        <v>1.98991774463144</v>
      </c>
      <c r="P41" s="209">
        <f t="shared" si="6"/>
        <v>9.3395798280923814E-2</v>
      </c>
      <c r="Q41" s="208">
        <f t="shared" si="3"/>
        <v>4.6934501957628401</v>
      </c>
      <c r="R41" s="208"/>
      <c r="S41" s="221"/>
      <c r="T41" s="190">
        <v>1.96</v>
      </c>
      <c r="U41" s="193">
        <f t="shared" si="7"/>
        <v>1.5264155424204091</v>
      </c>
      <c r="V41" s="208"/>
      <c r="W41" s="227"/>
      <c r="X41" s="193"/>
      <c r="Y41" s="139">
        <v>2.0295206294772701</v>
      </c>
      <c r="Z41" s="193">
        <v>3.5469708916974696</v>
      </c>
    </row>
    <row r="42" spans="1:26" s="201" customFormat="1" ht="15">
      <c r="A42" s="205" t="s">
        <v>7</v>
      </c>
      <c r="B42" s="206"/>
      <c r="C42" s="8">
        <v>6.7655414392112112</v>
      </c>
      <c r="D42" s="8">
        <v>6.7285878968482882</v>
      </c>
      <c r="E42" s="8">
        <v>6.6738405240322161</v>
      </c>
      <c r="F42" s="8">
        <v>6.7205301342265491</v>
      </c>
      <c r="G42" s="8">
        <v>6.6415375881636001</v>
      </c>
      <c r="H42" s="8">
        <v>6.6793221426013947</v>
      </c>
      <c r="I42" s="8">
        <v>6.5272901370009739</v>
      </c>
      <c r="J42" s="8">
        <v>6.6089842289951433</v>
      </c>
      <c r="K42" s="8">
        <v>6.6327168612510503</v>
      </c>
      <c r="L42" s="8">
        <v>6.6689104693202115</v>
      </c>
      <c r="M42" s="7"/>
      <c r="N42" s="8"/>
      <c r="O42" s="207">
        <f t="shared" si="5"/>
        <v>6.6647261421650636</v>
      </c>
      <c r="P42" s="209">
        <f t="shared" si="6"/>
        <v>0.13536432590874198</v>
      </c>
      <c r="Q42" s="208">
        <f t="shared" si="3"/>
        <v>2.0310560857459077</v>
      </c>
      <c r="R42" s="208"/>
      <c r="S42" s="221"/>
      <c r="T42" s="190">
        <v>6.75</v>
      </c>
      <c r="U42" s="193">
        <f t="shared" si="7"/>
        <v>-1.2633164123694343</v>
      </c>
      <c r="V42" s="208"/>
      <c r="W42" s="227"/>
      <c r="X42" s="193"/>
      <c r="Y42" s="139">
        <v>7.0712909005420803</v>
      </c>
      <c r="Z42" s="193">
        <v>4.759865193216001</v>
      </c>
    </row>
    <row r="43" spans="1:26" s="201" customFormat="1" ht="15">
      <c r="A43" s="205" t="s">
        <v>6</v>
      </c>
      <c r="B43" s="206"/>
      <c r="C43" s="8">
        <v>1.089515969025274</v>
      </c>
      <c r="D43" s="8">
        <v>1.0863689502460603</v>
      </c>
      <c r="E43" s="8">
        <v>1.0710847268661912</v>
      </c>
      <c r="F43" s="8">
        <v>1.0742391037970782</v>
      </c>
      <c r="G43" s="8">
        <v>1.0594066791331336</v>
      </c>
      <c r="H43" s="8">
        <v>1.0644825232269863</v>
      </c>
      <c r="I43" s="8">
        <v>1.0428029572192086</v>
      </c>
      <c r="J43" s="8">
        <v>1.0542372412286591</v>
      </c>
      <c r="K43" s="8">
        <v>1.0553030135812722</v>
      </c>
      <c r="L43" s="8">
        <v>1.0704036329685058</v>
      </c>
      <c r="M43" s="7"/>
      <c r="N43" s="8"/>
      <c r="O43" s="207">
        <f t="shared" si="5"/>
        <v>1.0667844797292367</v>
      </c>
      <c r="P43" s="209">
        <f t="shared" si="6"/>
        <v>2.9147407224592872E-2</v>
      </c>
      <c r="Q43" s="208">
        <f t="shared" si="3"/>
        <v>2.7322676490373059</v>
      </c>
      <c r="R43" s="208"/>
      <c r="S43" s="221"/>
      <c r="T43" s="190">
        <v>1.07</v>
      </c>
      <c r="U43" s="193">
        <f t="shared" si="7"/>
        <v>-0.30051591315545068</v>
      </c>
      <c r="V43" s="208"/>
      <c r="W43" s="227"/>
      <c r="X43" s="193"/>
      <c r="Y43" s="139">
        <v>1.078196632584413</v>
      </c>
      <c r="Z43" s="193">
        <v>0.76604042844981279</v>
      </c>
    </row>
    <row r="44" spans="1:26" s="201" customFormat="1" ht="15">
      <c r="A44" s="205" t="s">
        <v>5</v>
      </c>
      <c r="B44" s="206"/>
      <c r="C44" s="8">
        <v>6.3544271605721647</v>
      </c>
      <c r="D44" s="8">
        <v>6.3644233136914998</v>
      </c>
      <c r="E44" s="8">
        <v>6.2566490458464576</v>
      </c>
      <c r="F44" s="8">
        <v>6.2789416496821397</v>
      </c>
      <c r="G44" s="8">
        <v>6.184148479837325</v>
      </c>
      <c r="H44" s="8">
        <v>6.2484147709817375</v>
      </c>
      <c r="I44" s="8">
        <v>6.3435956727371146</v>
      </c>
      <c r="J44" s="8">
        <v>6.3812848152525081</v>
      </c>
      <c r="K44" s="8">
        <v>6.3456057448212606</v>
      </c>
      <c r="L44" s="8">
        <v>6.4029972403757549</v>
      </c>
      <c r="M44" s="7"/>
      <c r="N44" s="8"/>
      <c r="O44" s="207">
        <f t="shared" si="5"/>
        <v>6.3160487893797965</v>
      </c>
      <c r="P44" s="209">
        <f t="shared" si="6"/>
        <v>0.14006114859530538</v>
      </c>
      <c r="Q44" s="208">
        <f t="shared" si="3"/>
        <v>2.2175438041392752</v>
      </c>
      <c r="R44" s="208"/>
      <c r="S44" s="221"/>
      <c r="T44" s="190">
        <v>6.41</v>
      </c>
      <c r="U44" s="193">
        <f t="shared" si="7"/>
        <v>-1.4656975135757193</v>
      </c>
      <c r="V44" s="208"/>
      <c r="W44" s="227"/>
      <c r="X44" s="193"/>
      <c r="Y44" s="139">
        <v>6.6598869219534</v>
      </c>
      <c r="Z44" s="193">
        <v>3.8983919181497555</v>
      </c>
    </row>
    <row r="45" spans="1:26" s="201" customFormat="1" ht="15">
      <c r="A45" s="205" t="s">
        <v>4</v>
      </c>
      <c r="B45" s="206"/>
      <c r="C45" s="8">
        <v>1.3487506281191448</v>
      </c>
      <c r="D45" s="8">
        <v>1.3466460813988308</v>
      </c>
      <c r="E45" s="8">
        <v>1.3351959341067932</v>
      </c>
      <c r="F45" s="8">
        <v>1.3354208759745614</v>
      </c>
      <c r="G45" s="8">
        <v>1.3180953086821723</v>
      </c>
      <c r="H45" s="8">
        <v>1.3146730673550533</v>
      </c>
      <c r="I45" s="8">
        <v>1.3049780683759644</v>
      </c>
      <c r="J45" s="8">
        <v>1.3204162866838853</v>
      </c>
      <c r="K45" s="8">
        <v>1.3241751818553367</v>
      </c>
      <c r="L45" s="8">
        <v>1.3327282433866956</v>
      </c>
      <c r="M45" s="7"/>
      <c r="N45" s="8"/>
      <c r="O45" s="207">
        <f t="shared" si="5"/>
        <v>1.3281079675938436</v>
      </c>
      <c r="P45" s="209">
        <f t="shared" si="6"/>
        <v>2.8167884181240905E-2</v>
      </c>
      <c r="Q45" s="208">
        <f t="shared" si="3"/>
        <v>2.1209031847217323</v>
      </c>
      <c r="R45" s="208"/>
      <c r="S45" s="221"/>
      <c r="T45" s="190">
        <v>1.28</v>
      </c>
      <c r="U45" s="193">
        <f t="shared" si="7"/>
        <v>3.758434968269043</v>
      </c>
      <c r="V45" s="208"/>
      <c r="W45" s="227"/>
      <c r="X45" s="193"/>
      <c r="Y45" s="139">
        <v>1.3237119354549058</v>
      </c>
      <c r="Z45" s="193">
        <v>3.4149949574145069</v>
      </c>
    </row>
    <row r="46" spans="1:26" s="201" customFormat="1" ht="15">
      <c r="A46" s="205" t="s">
        <v>3</v>
      </c>
      <c r="B46" s="206"/>
      <c r="C46" s="8">
        <v>3.7514642030856633</v>
      </c>
      <c r="D46" s="8">
        <v>3.7041433955637353</v>
      </c>
      <c r="E46" s="8">
        <v>3.6608608018146667</v>
      </c>
      <c r="F46" s="8">
        <v>3.6538053408092543</v>
      </c>
      <c r="G46" s="8">
        <v>3.5998133345346721</v>
      </c>
      <c r="H46" s="8">
        <v>3.5896989062757996</v>
      </c>
      <c r="I46" s="8">
        <v>3.4871691093627124</v>
      </c>
      <c r="J46" s="8">
        <v>3.5316990115489451</v>
      </c>
      <c r="K46" s="8">
        <v>3.5307467152524965</v>
      </c>
      <c r="L46" s="8">
        <v>3.5388392717240631</v>
      </c>
      <c r="M46" s="7"/>
      <c r="N46" s="8"/>
      <c r="O46" s="207">
        <f t="shared" si="5"/>
        <v>3.604824008997201</v>
      </c>
      <c r="P46" s="209">
        <f t="shared" si="6"/>
        <v>0.17151900100489065</v>
      </c>
      <c r="Q46" s="208">
        <f t="shared" si="3"/>
        <v>4.7580409078723438</v>
      </c>
      <c r="R46" s="208"/>
      <c r="S46" s="221"/>
      <c r="T46" s="190">
        <v>3.66</v>
      </c>
      <c r="U46" s="193">
        <f t="shared" si="7"/>
        <v>-1.5075407377813974</v>
      </c>
      <c r="V46" s="208"/>
      <c r="W46" s="227"/>
      <c r="X46" s="193"/>
      <c r="Y46" s="139">
        <v>3.8342665670520901</v>
      </c>
      <c r="Z46" s="193">
        <v>4.7613816134450815</v>
      </c>
    </row>
    <row r="47" spans="1:26" s="201" customFormat="1" ht="15">
      <c r="A47" s="205" t="s">
        <v>1</v>
      </c>
      <c r="B47" s="206"/>
      <c r="C47" s="8">
        <v>3.4734534275144218</v>
      </c>
      <c r="D47" s="8">
        <v>3.3840906587980442</v>
      </c>
      <c r="E47" s="8">
        <v>3.3954318660863585</v>
      </c>
      <c r="F47" s="8">
        <v>3.3267725546761215</v>
      </c>
      <c r="G47" s="8">
        <v>3.3509311460794606</v>
      </c>
      <c r="H47" s="8">
        <v>3.3370259790368908</v>
      </c>
      <c r="I47" s="8">
        <v>3.2862424856992862</v>
      </c>
      <c r="J47" s="8">
        <v>3.2741387653417591</v>
      </c>
      <c r="K47" s="8">
        <v>3.2944639318368103</v>
      </c>
      <c r="L47" s="8">
        <v>3.2634452673402894</v>
      </c>
      <c r="M47" s="7"/>
      <c r="N47" s="8"/>
      <c r="O47" s="207">
        <f t="shared" si="5"/>
        <v>3.3385996082409441</v>
      </c>
      <c r="P47" s="209">
        <f t="shared" si="6"/>
        <v>0.13042139829811109</v>
      </c>
      <c r="Q47" s="208">
        <f>P47/O47*100</f>
        <v>3.9064701851692862</v>
      </c>
      <c r="R47" s="208"/>
      <c r="S47" s="221"/>
      <c r="T47" s="190">
        <v>3.38</v>
      </c>
      <c r="U47" s="193">
        <f t="shared" si="7"/>
        <v>-1.2248636615105255</v>
      </c>
      <c r="V47" s="208"/>
      <c r="W47" s="227"/>
      <c r="X47" s="193"/>
      <c r="Y47" s="139">
        <v>3.5251687840954098</v>
      </c>
      <c r="Z47" s="193">
        <v>4.2949344406926002</v>
      </c>
    </row>
    <row r="48" spans="1:26" s="201" customFormat="1" ht="15">
      <c r="A48" s="205" t="s">
        <v>0</v>
      </c>
      <c r="B48" s="206"/>
      <c r="C48" s="8">
        <v>0.51416567614289665</v>
      </c>
      <c r="D48" s="8">
        <v>0.5077359571687905</v>
      </c>
      <c r="E48" s="8">
        <v>0.50501149882234397</v>
      </c>
      <c r="F48" s="8">
        <v>0.508588702424707</v>
      </c>
      <c r="G48" s="8">
        <v>0.50252537282400767</v>
      </c>
      <c r="H48" s="8">
        <v>0.50117923302441758</v>
      </c>
      <c r="I48" s="8">
        <v>0.5012627976834515</v>
      </c>
      <c r="J48" s="8">
        <v>0.50573181784046606</v>
      </c>
      <c r="K48" s="8">
        <v>0.50101262478556419</v>
      </c>
      <c r="L48" s="8">
        <v>0.50316502865564927</v>
      </c>
      <c r="M48" s="7"/>
      <c r="N48" s="8"/>
      <c r="O48" s="207">
        <f t="shared" si="5"/>
        <v>0.50503787093722941</v>
      </c>
      <c r="P48" s="209">
        <f t="shared" si="6"/>
        <v>8.4023863120122437E-3</v>
      </c>
      <c r="Q48" s="208">
        <f>P48/O48*100</f>
        <v>1.6637141084923841</v>
      </c>
      <c r="R48" s="208"/>
      <c r="S48" s="221"/>
      <c r="T48" s="190">
        <v>0.503</v>
      </c>
      <c r="U48" s="193">
        <f t="shared" si="7"/>
        <v>0.40514332748098525</v>
      </c>
      <c r="V48" s="208"/>
      <c r="W48" s="227"/>
      <c r="X48" s="193"/>
      <c r="Y48" s="139">
        <v>0.50471018432320802</v>
      </c>
      <c r="Z48" s="193">
        <v>0.33999688334156986</v>
      </c>
    </row>
    <row r="49" spans="1:26" s="201" customFormat="1" ht="7.5" customHeight="1">
      <c r="A49" s="2"/>
      <c r="B49" s="2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196"/>
      <c r="N49" s="196"/>
      <c r="O49" s="211"/>
      <c r="P49" s="212"/>
      <c r="Q49" s="211"/>
      <c r="R49" s="211"/>
      <c r="S49" s="211"/>
      <c r="T49" s="196"/>
      <c r="U49" s="197"/>
      <c r="V49" s="211"/>
      <c r="W49" s="228"/>
      <c r="X49" s="197"/>
      <c r="Y49" s="163"/>
      <c r="Z49" s="197"/>
    </row>
    <row r="50" spans="1:26" s="215" customFormat="1" ht="15">
      <c r="A50" s="213"/>
      <c r="B50" s="213"/>
      <c r="C50" s="214"/>
      <c r="D50" s="214"/>
      <c r="E50" s="214"/>
      <c r="F50" s="214"/>
      <c r="G50" s="214"/>
      <c r="H50" s="214"/>
      <c r="M50" s="190"/>
      <c r="N50" s="190"/>
      <c r="O50" s="162"/>
      <c r="P50" s="126"/>
      <c r="Q50" s="126"/>
      <c r="R50" s="126"/>
      <c r="S50" s="126"/>
      <c r="T50" s="126"/>
      <c r="V50" s="126"/>
      <c r="W50" s="126"/>
      <c r="X50" s="126"/>
      <c r="Y50" s="126"/>
      <c r="Z50" s="126"/>
    </row>
    <row r="51" spans="1:26">
      <c r="G51" s="129"/>
      <c r="H51" s="129"/>
      <c r="I51"/>
      <c r="J51"/>
      <c r="K51" s="127"/>
      <c r="L51" s="127"/>
      <c r="M51"/>
      <c r="N51"/>
      <c r="O51" s="127"/>
      <c r="P51"/>
      <c r="Q51"/>
      <c r="R51"/>
      <c r="S51"/>
      <c r="T51"/>
      <c r="V51"/>
      <c r="W51"/>
    </row>
    <row r="52" spans="1:26">
      <c r="G52" s="129"/>
      <c r="H52" s="129"/>
      <c r="I52"/>
      <c r="J52"/>
      <c r="K52"/>
      <c r="L52"/>
      <c r="M52" s="127"/>
      <c r="N52" s="127"/>
      <c r="O52" s="127"/>
      <c r="P52"/>
      <c r="Q52"/>
      <c r="R52"/>
      <c r="S52"/>
      <c r="T52"/>
      <c r="V52"/>
      <c r="W52"/>
    </row>
    <row r="53" spans="1:26">
      <c r="G53" s="129"/>
      <c r="H53" s="129"/>
      <c r="I53" s="130"/>
      <c r="J53" s="137"/>
      <c r="K53" s="127"/>
      <c r="L53" s="127"/>
      <c r="M53" s="127"/>
      <c r="N53" s="127"/>
      <c r="O53" s="127"/>
      <c r="P53"/>
      <c r="Q53"/>
      <c r="R53"/>
      <c r="S53"/>
      <c r="T53"/>
      <c r="V53"/>
      <c r="W53"/>
    </row>
    <row r="54" spans="1:26">
      <c r="G54" s="129"/>
      <c r="H54" s="129"/>
      <c r="I54" s="130"/>
      <c r="J54" s="137"/>
      <c r="K54" s="127"/>
      <c r="L54" s="127"/>
      <c r="M54" s="127"/>
      <c r="N54" s="127"/>
      <c r="O54" s="127"/>
      <c r="P54"/>
      <c r="Q54"/>
      <c r="R54"/>
      <c r="S54"/>
      <c r="T54"/>
      <c r="V54"/>
      <c r="W54"/>
    </row>
    <row r="55" spans="1:26">
      <c r="G55" s="129"/>
      <c r="H55" s="129"/>
      <c r="I55" s="130"/>
      <c r="J55" s="137"/>
      <c r="K55" s="127"/>
      <c r="L55" s="127"/>
      <c r="M55" s="127"/>
      <c r="N55" s="127"/>
      <c r="O55" s="127"/>
      <c r="P55"/>
      <c r="Q55"/>
      <c r="R55"/>
      <c r="S55"/>
      <c r="T55"/>
      <c r="V55"/>
      <c r="W55"/>
    </row>
    <row r="56" spans="1:26">
      <c r="H56" s="129"/>
      <c r="I56" s="130"/>
      <c r="J56" s="137"/>
      <c r="K56" s="127"/>
      <c r="L56" s="127"/>
      <c r="M56" s="127"/>
      <c r="N56" s="127"/>
      <c r="O56" s="127"/>
      <c r="Q56"/>
      <c r="R56"/>
      <c r="S56"/>
      <c r="T56"/>
      <c r="V56"/>
      <c r="W56"/>
    </row>
    <row r="57" spans="1:26">
      <c r="H57" s="129"/>
      <c r="I57" s="130"/>
      <c r="J57" s="137"/>
      <c r="K57" s="127"/>
      <c r="L57" s="127"/>
      <c r="M57" s="127"/>
      <c r="N57" s="127"/>
      <c r="O57" s="127"/>
      <c r="Q57"/>
      <c r="R57"/>
      <c r="S57"/>
      <c r="T57"/>
      <c r="V57"/>
      <c r="W57"/>
      <c r="Y57" s="127"/>
    </row>
    <row r="58" spans="1:26">
      <c r="H58" s="129"/>
      <c r="I58" s="130"/>
      <c r="J58" s="137"/>
      <c r="K58" s="127"/>
      <c r="L58" s="127"/>
      <c r="M58" s="127"/>
      <c r="N58" s="127"/>
      <c r="O58" s="127"/>
      <c r="Q58"/>
      <c r="R58"/>
      <c r="S58"/>
      <c r="T58"/>
      <c r="V58"/>
      <c r="W58"/>
    </row>
    <row r="59" spans="1:26">
      <c r="H59" s="129"/>
      <c r="I59" s="129"/>
      <c r="J59" s="130"/>
      <c r="K59" s="137"/>
      <c r="L59" s="127"/>
      <c r="M59" s="127"/>
      <c r="N59" s="127"/>
      <c r="O59" s="127"/>
      <c r="Q59"/>
      <c r="R59"/>
      <c r="S59"/>
      <c r="T59"/>
      <c r="V59"/>
      <c r="W59"/>
    </row>
    <row r="60" spans="1:26">
      <c r="H60" s="129"/>
      <c r="I60" s="129"/>
      <c r="J60" s="130"/>
      <c r="K60" s="137"/>
      <c r="L60" s="127"/>
      <c r="M60" s="127"/>
      <c r="N60" s="127"/>
      <c r="O60" s="127"/>
      <c r="Q60"/>
      <c r="R60"/>
      <c r="S60"/>
      <c r="T60"/>
      <c r="V60"/>
      <c r="W60"/>
    </row>
    <row r="61" spans="1:26">
      <c r="H61" s="129"/>
      <c r="I61" s="129"/>
      <c r="J61" s="130"/>
      <c r="K61" s="137"/>
      <c r="L61" s="127"/>
      <c r="M61" s="127"/>
      <c r="N61" s="127"/>
      <c r="O61" s="127"/>
      <c r="Q61"/>
      <c r="R61"/>
      <c r="S61"/>
      <c r="T61"/>
      <c r="V61"/>
      <c r="W61"/>
    </row>
    <row r="62" spans="1:26">
      <c r="H62" s="129"/>
      <c r="I62" s="129"/>
      <c r="J62" s="130"/>
      <c r="K62" s="137"/>
      <c r="L62" s="127"/>
      <c r="M62" s="127"/>
      <c r="N62" s="127"/>
      <c r="O62" s="127"/>
      <c r="Q62"/>
      <c r="R62"/>
      <c r="S62"/>
      <c r="T62"/>
      <c r="V62"/>
      <c r="W62"/>
    </row>
    <row r="63" spans="1:26">
      <c r="H63" s="129"/>
      <c r="I63" s="129"/>
      <c r="J63" s="130"/>
      <c r="K63" s="137"/>
      <c r="L63" s="127"/>
      <c r="M63" s="127"/>
      <c r="N63" s="127"/>
      <c r="O63" s="127"/>
      <c r="Q63"/>
      <c r="R63"/>
      <c r="S63"/>
      <c r="T63"/>
      <c r="V63"/>
      <c r="W63"/>
    </row>
    <row r="64" spans="1:26">
      <c r="H64" s="129"/>
      <c r="I64" s="129"/>
      <c r="J64" s="130"/>
      <c r="K64" s="137"/>
      <c r="L64" s="127"/>
      <c r="M64" s="127"/>
      <c r="N64" s="127"/>
      <c r="O64" s="127"/>
      <c r="Q64"/>
      <c r="R64"/>
      <c r="S64"/>
      <c r="T64"/>
      <c r="V64"/>
      <c r="W64"/>
    </row>
    <row r="65" spans="8:23">
      <c r="H65" s="129"/>
      <c r="I65" s="129"/>
      <c r="J65" s="130"/>
      <c r="K65" s="137"/>
      <c r="L65" s="127"/>
      <c r="M65" s="127"/>
      <c r="N65" s="127"/>
      <c r="O65" s="127"/>
      <c r="Q65"/>
      <c r="R65"/>
      <c r="S65"/>
      <c r="T65"/>
      <c r="V65"/>
      <c r="W65"/>
    </row>
    <row r="66" spans="8:23">
      <c r="H66" s="129"/>
      <c r="I66" s="129"/>
      <c r="J66" s="130"/>
      <c r="K66" s="137"/>
      <c r="L66" s="127"/>
      <c r="M66" s="127"/>
      <c r="N66" s="127"/>
      <c r="O66" s="127"/>
      <c r="Q66"/>
      <c r="R66"/>
      <c r="S66"/>
      <c r="T66"/>
      <c r="V66"/>
      <c r="W66"/>
    </row>
    <row r="67" spans="8:23">
      <c r="H67" s="129"/>
      <c r="I67" s="129"/>
      <c r="J67" s="130"/>
      <c r="K67" s="137"/>
      <c r="L67" s="127"/>
      <c r="M67" s="127"/>
      <c r="N67" s="127"/>
      <c r="O67" s="127"/>
      <c r="Q67"/>
      <c r="R67"/>
      <c r="S67"/>
      <c r="T67"/>
      <c r="V67"/>
      <c r="W67"/>
    </row>
    <row r="68" spans="8:23">
      <c r="H68" s="129"/>
      <c r="I68" s="129"/>
      <c r="J68" s="130"/>
      <c r="K68" s="137"/>
      <c r="L68" s="127"/>
      <c r="M68" s="127"/>
      <c r="N68" s="127"/>
      <c r="O68" s="127"/>
      <c r="Q68"/>
      <c r="R68"/>
      <c r="S68"/>
      <c r="T68"/>
      <c r="V68"/>
      <c r="W68"/>
    </row>
    <row r="69" spans="8:23">
      <c r="H69" s="129"/>
      <c r="I69" s="129"/>
      <c r="J69" s="130"/>
      <c r="K69" s="137"/>
      <c r="L69" s="127"/>
      <c r="M69" s="127"/>
      <c r="N69" s="127"/>
      <c r="O69" s="127"/>
      <c r="Q69"/>
      <c r="R69"/>
      <c r="S69"/>
      <c r="T69"/>
      <c r="V69"/>
      <c r="W69"/>
    </row>
    <row r="70" spans="8:23">
      <c r="H70" s="129"/>
      <c r="I70" s="129"/>
      <c r="J70" s="130"/>
      <c r="K70" s="137"/>
      <c r="L70" s="127"/>
      <c r="M70" s="127"/>
      <c r="N70" s="127"/>
      <c r="O70" s="127"/>
      <c r="Q70"/>
      <c r="R70"/>
      <c r="S70"/>
      <c r="T70"/>
      <c r="V70"/>
      <c r="W70"/>
    </row>
    <row r="71" spans="8:23">
      <c r="H71" s="129"/>
      <c r="I71" s="129"/>
      <c r="J71" s="130"/>
      <c r="K71" s="137"/>
      <c r="L71" s="127"/>
      <c r="M71" s="127"/>
      <c r="N71" s="127"/>
      <c r="O71" s="127"/>
      <c r="Q71"/>
      <c r="R71"/>
      <c r="S71"/>
      <c r="T71"/>
      <c r="V71"/>
      <c r="W71"/>
    </row>
    <row r="72" spans="8:23">
      <c r="H72" s="129"/>
      <c r="I72" s="129"/>
      <c r="J72" s="130"/>
      <c r="K72" s="137"/>
      <c r="L72" s="127"/>
      <c r="M72" s="127"/>
      <c r="N72" s="127"/>
      <c r="O72" s="127"/>
      <c r="Q72"/>
      <c r="R72"/>
      <c r="S72"/>
      <c r="T72"/>
      <c r="V72"/>
      <c r="W72"/>
    </row>
    <row r="73" spans="8:23">
      <c r="H73" s="129"/>
      <c r="I73" s="129"/>
      <c r="J73" s="130"/>
      <c r="K73" s="137"/>
      <c r="L73" s="127"/>
      <c r="M73" s="127"/>
      <c r="N73" s="127"/>
      <c r="O73" s="127"/>
      <c r="Q73"/>
      <c r="R73"/>
      <c r="S73"/>
      <c r="T73"/>
      <c r="V73"/>
      <c r="W73"/>
    </row>
    <row r="74" spans="8:23">
      <c r="I74" s="129"/>
      <c r="J74" s="130"/>
      <c r="K74" s="137"/>
      <c r="L74" s="127"/>
      <c r="M74" s="127"/>
      <c r="N74" s="127"/>
    </row>
    <row r="75" spans="8:23">
      <c r="I75" s="129"/>
      <c r="J75" s="130"/>
      <c r="K75" s="137"/>
      <c r="L75" s="127"/>
      <c r="M75" s="127"/>
      <c r="N75" s="127"/>
    </row>
    <row r="76" spans="8:23">
      <c r="I76" s="129"/>
      <c r="J76" s="130"/>
      <c r="K76" s="137"/>
      <c r="L76" s="127"/>
    </row>
  </sheetData>
  <mergeCells count="6">
    <mergeCell ref="Y5:Z5"/>
    <mergeCell ref="Y6:Z6"/>
    <mergeCell ref="C5:L5"/>
    <mergeCell ref="C6:L6"/>
    <mergeCell ref="O5:Q5"/>
    <mergeCell ref="O6:Q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5"/>
  <sheetViews>
    <sheetView workbookViewId="0">
      <selection activeCell="D32" sqref="D32"/>
    </sheetView>
  </sheetViews>
  <sheetFormatPr baseColWidth="10" defaultColWidth="8.83203125" defaultRowHeight="16"/>
  <cols>
    <col min="1" max="1" width="13" customWidth="1"/>
    <col min="2" max="2" width="13.33203125" style="150" bestFit="1" customWidth="1"/>
    <col min="3" max="3" width="9.83203125" bestFit="1" customWidth="1"/>
    <col min="7" max="7" width="17.83203125" customWidth="1"/>
    <col min="8" max="8" width="9.83203125" bestFit="1" customWidth="1"/>
    <col min="12" max="12" width="17" customWidth="1"/>
    <col min="13" max="13" width="8.83203125" bestFit="1" customWidth="1"/>
  </cols>
  <sheetData>
    <row r="1" spans="1:14" ht="21">
      <c r="A1" s="103" t="s">
        <v>314</v>
      </c>
    </row>
    <row r="3" spans="1:14" ht="24">
      <c r="A3" s="161" t="s">
        <v>228</v>
      </c>
      <c r="F3" s="161" t="s">
        <v>229</v>
      </c>
      <c r="K3" s="161" t="s">
        <v>231</v>
      </c>
    </row>
    <row r="4" spans="1:14" ht="7.5" customHeight="1">
      <c r="A4" s="148"/>
      <c r="B4" s="134"/>
      <c r="C4" s="148"/>
      <c r="D4" s="148"/>
      <c r="F4" s="148"/>
      <c r="G4" s="134"/>
      <c r="H4" s="148"/>
      <c r="I4" s="148"/>
      <c r="K4" s="148"/>
      <c r="L4" s="134"/>
      <c r="M4" s="148"/>
      <c r="N4" s="148"/>
    </row>
    <row r="5" spans="1:14" ht="17">
      <c r="A5" s="131" t="s">
        <v>165</v>
      </c>
      <c r="B5" s="136" t="s">
        <v>189</v>
      </c>
      <c r="C5" s="97" t="s">
        <v>190</v>
      </c>
      <c r="D5" s="97" t="s">
        <v>191</v>
      </c>
      <c r="F5" s="131" t="s">
        <v>165</v>
      </c>
      <c r="G5" s="132" t="s">
        <v>189</v>
      </c>
      <c r="H5" s="96" t="s">
        <v>227</v>
      </c>
      <c r="I5" s="97" t="s">
        <v>191</v>
      </c>
      <c r="K5" s="131" t="s">
        <v>232</v>
      </c>
      <c r="L5" s="132" t="s">
        <v>189</v>
      </c>
      <c r="M5" s="119" t="s">
        <v>233</v>
      </c>
      <c r="N5" s="120" t="s">
        <v>234</v>
      </c>
    </row>
    <row r="6" spans="1:14" ht="7.5" customHeight="1">
      <c r="A6" s="131"/>
      <c r="B6" s="132"/>
      <c r="C6" s="97"/>
      <c r="D6" s="97"/>
      <c r="F6" s="131"/>
      <c r="G6" s="132"/>
      <c r="H6" s="97"/>
      <c r="I6" s="97"/>
      <c r="K6" s="131"/>
      <c r="L6" s="132"/>
      <c r="M6" s="120"/>
      <c r="N6" s="120"/>
    </row>
    <row r="7" spans="1:14" ht="7.5" customHeight="1">
      <c r="A7" s="148"/>
      <c r="B7" s="134"/>
      <c r="C7" s="140"/>
      <c r="D7" s="140"/>
      <c r="F7" s="148"/>
      <c r="G7" s="134"/>
      <c r="H7" s="140"/>
      <c r="I7" s="140"/>
      <c r="K7" s="148"/>
      <c r="L7" s="134"/>
      <c r="M7" s="140"/>
      <c r="N7" s="140"/>
    </row>
    <row r="8" spans="1:14">
      <c r="A8" s="144" t="s">
        <v>178</v>
      </c>
      <c r="B8" s="149">
        <v>42270</v>
      </c>
      <c r="C8" s="145">
        <v>0.70500906577445677</v>
      </c>
      <c r="D8" s="147">
        <v>4.5887003272056001E-6</v>
      </c>
      <c r="F8" s="144" t="s">
        <v>208</v>
      </c>
      <c r="G8" s="149">
        <v>42240</v>
      </c>
      <c r="H8" s="145">
        <v>0.51263377499999996</v>
      </c>
      <c r="I8" s="147">
        <v>8.1599999999999998E-6</v>
      </c>
      <c r="K8" s="144" t="s">
        <v>235</v>
      </c>
      <c r="L8" s="149">
        <v>42977</v>
      </c>
      <c r="M8" s="145">
        <v>0.28286485000000006</v>
      </c>
      <c r="N8" s="147">
        <v>5.4600000000000002E-6</v>
      </c>
    </row>
    <row r="9" spans="1:14">
      <c r="A9" s="144" t="s">
        <v>198</v>
      </c>
      <c r="B9" s="149">
        <v>42271</v>
      </c>
      <c r="C9" s="145">
        <v>0.70500935030906076</v>
      </c>
      <c r="D9" s="147">
        <v>3.43929109049796E-6</v>
      </c>
      <c r="F9" s="144" t="s">
        <v>208</v>
      </c>
      <c r="G9" s="149">
        <v>42241</v>
      </c>
      <c r="H9" s="145">
        <v>0.51263590000000003</v>
      </c>
      <c r="I9" s="147">
        <v>8.2400000000000007E-6</v>
      </c>
      <c r="K9" s="144" t="s">
        <v>236</v>
      </c>
      <c r="L9" s="149">
        <v>42977</v>
      </c>
      <c r="M9" s="145">
        <v>0.28286885000000001</v>
      </c>
      <c r="N9" s="147">
        <v>5.5999999999999997E-6</v>
      </c>
    </row>
    <row r="10" spans="1:14">
      <c r="A10" s="144" t="s">
        <v>199</v>
      </c>
      <c r="B10" s="149">
        <v>42273</v>
      </c>
      <c r="C10" s="145">
        <v>0.70500537074026037</v>
      </c>
      <c r="D10" s="147">
        <v>3.1937009474025399E-6</v>
      </c>
      <c r="F10" s="144" t="s">
        <v>209</v>
      </c>
      <c r="G10" s="149">
        <v>42240</v>
      </c>
      <c r="H10" s="145">
        <v>0.51263107499999994</v>
      </c>
      <c r="I10" s="147">
        <v>7.3799999999999996E-6</v>
      </c>
      <c r="K10" s="144" t="s">
        <v>236</v>
      </c>
      <c r="L10" s="149">
        <v>42978</v>
      </c>
      <c r="M10" s="145">
        <v>0.28286630000000001</v>
      </c>
      <c r="N10" s="147">
        <v>5.4999999999999999E-6</v>
      </c>
    </row>
    <row r="11" spans="1:14">
      <c r="A11" s="144" t="s">
        <v>200</v>
      </c>
      <c r="B11" s="149">
        <v>42307</v>
      </c>
      <c r="C11" s="145">
        <v>0.70500731830145091</v>
      </c>
      <c r="D11" s="147">
        <v>3.7590510959033E-6</v>
      </c>
      <c r="F11" s="144" t="s">
        <v>209</v>
      </c>
      <c r="G11" s="149">
        <v>42241</v>
      </c>
      <c r="H11" s="145">
        <v>0.51263229999999993</v>
      </c>
      <c r="I11" s="147">
        <v>7.52E-6</v>
      </c>
      <c r="K11" s="144" t="s">
        <v>237</v>
      </c>
      <c r="L11" s="149">
        <v>42979</v>
      </c>
      <c r="M11" s="145">
        <v>0.28287024999999999</v>
      </c>
      <c r="N11" s="147">
        <v>5.6200000000000004E-6</v>
      </c>
    </row>
    <row r="12" spans="1:14">
      <c r="A12" s="144" t="s">
        <v>195</v>
      </c>
      <c r="B12" s="149">
        <v>42310</v>
      </c>
      <c r="C12" s="145">
        <v>0.70500961097495551</v>
      </c>
      <c r="D12" s="147">
        <v>2.51697677990425E-6</v>
      </c>
      <c r="F12" s="144" t="s">
        <v>209</v>
      </c>
      <c r="G12" s="149">
        <v>42242</v>
      </c>
      <c r="H12" s="145">
        <v>0.51264737916666669</v>
      </c>
      <c r="I12" s="147">
        <v>7.7600000000000002E-6</v>
      </c>
      <c r="K12" s="144" t="s">
        <v>237</v>
      </c>
      <c r="L12" s="149">
        <v>42979</v>
      </c>
      <c r="M12" s="145">
        <v>0.28286095</v>
      </c>
      <c r="N12" s="147">
        <v>9.0799999999999995E-6</v>
      </c>
    </row>
    <row r="13" spans="1:14">
      <c r="A13" s="144" t="s">
        <v>201</v>
      </c>
      <c r="B13" s="149">
        <v>42310</v>
      </c>
      <c r="C13" s="145">
        <v>0.70500792632081022</v>
      </c>
      <c r="D13" s="147">
        <v>4.0586189840109003E-6</v>
      </c>
      <c r="F13" s="144" t="s">
        <v>210</v>
      </c>
      <c r="G13" s="149">
        <v>42240</v>
      </c>
      <c r="H13" s="145">
        <v>0.51263827500000003</v>
      </c>
      <c r="I13" s="147">
        <v>7.08E-6</v>
      </c>
      <c r="K13" s="144"/>
      <c r="L13" s="152"/>
      <c r="M13" s="147"/>
      <c r="N13" s="147"/>
    </row>
    <row r="14" spans="1:14">
      <c r="A14" s="131" t="s">
        <v>202</v>
      </c>
      <c r="B14" s="149">
        <v>42350</v>
      </c>
      <c r="C14" s="145">
        <v>0.70500770114842348</v>
      </c>
      <c r="D14" s="147">
        <v>2.60374065109509E-6</v>
      </c>
      <c r="F14" s="144" t="s">
        <v>210</v>
      </c>
      <c r="G14" s="149">
        <v>42241</v>
      </c>
      <c r="H14" s="145">
        <v>0.51263619999999999</v>
      </c>
      <c r="I14" s="147">
        <v>8.0800000000000006E-6</v>
      </c>
      <c r="K14" s="151" t="s">
        <v>223</v>
      </c>
      <c r="L14" s="153"/>
      <c r="M14" s="146">
        <f>AVERAGE(M8:M12)</f>
        <v>0.28286623999999999</v>
      </c>
      <c r="N14" s="146">
        <f>2*STDEV(M8:M12)</f>
        <v>7.2671865257326291E-6</v>
      </c>
    </row>
    <row r="15" spans="1:14">
      <c r="A15" s="131" t="s">
        <v>196</v>
      </c>
      <c r="B15" s="149">
        <v>42416</v>
      </c>
      <c r="C15" s="145">
        <v>0.70500048981952712</v>
      </c>
      <c r="D15" s="147">
        <v>5.8021207453556802E-6</v>
      </c>
      <c r="F15" s="144" t="s">
        <v>210</v>
      </c>
      <c r="G15" s="149">
        <v>42241</v>
      </c>
      <c r="H15" s="145">
        <v>0.51264627916666661</v>
      </c>
      <c r="I15" s="147">
        <v>8.6000000000000007E-6</v>
      </c>
      <c r="K15" s="144" t="s">
        <v>238</v>
      </c>
      <c r="L15" s="154"/>
      <c r="M15" s="147">
        <v>0.28287000000000001</v>
      </c>
      <c r="N15" s="147">
        <v>7.9999999999999996E-6</v>
      </c>
    </row>
    <row r="16" spans="1:14">
      <c r="A16" s="144" t="s">
        <v>205</v>
      </c>
      <c r="B16" s="149">
        <v>42849</v>
      </c>
      <c r="C16" s="145">
        <v>0.70501413941787194</v>
      </c>
      <c r="D16" s="147">
        <v>6.9353807273653801E-6</v>
      </c>
      <c r="F16" s="144" t="s">
        <v>211</v>
      </c>
      <c r="G16" s="149">
        <v>42241</v>
      </c>
      <c r="H16" s="145">
        <v>0.51263437916666665</v>
      </c>
      <c r="I16" s="147">
        <v>8.9400000000000008E-6</v>
      </c>
      <c r="K16" s="155"/>
      <c r="L16" s="138"/>
      <c r="M16" s="156"/>
      <c r="N16" s="156"/>
    </row>
    <row r="17" spans="1:9">
      <c r="A17" s="144" t="s">
        <v>203</v>
      </c>
      <c r="B17" s="149">
        <v>42850</v>
      </c>
      <c r="C17" s="145">
        <v>0.7050039961965805</v>
      </c>
      <c r="D17" s="147">
        <v>2.9894408777288601E-6</v>
      </c>
      <c r="F17" s="144" t="s">
        <v>211</v>
      </c>
      <c r="G17" s="149">
        <v>42242</v>
      </c>
      <c r="H17" s="145">
        <v>0.51263767916666669</v>
      </c>
      <c r="I17" s="147">
        <v>8.6200000000000005E-6</v>
      </c>
    </row>
    <row r="18" spans="1:9">
      <c r="A18" s="144" t="s">
        <v>204</v>
      </c>
      <c r="B18" s="149">
        <v>42851</v>
      </c>
      <c r="C18" s="145">
        <v>0.70500566670355247</v>
      </c>
      <c r="D18" s="147">
        <v>3.9711146068133403E-6</v>
      </c>
      <c r="F18" s="144" t="s">
        <v>212</v>
      </c>
      <c r="G18" s="149">
        <v>42242</v>
      </c>
      <c r="H18" s="145">
        <v>0.51263059375000009</v>
      </c>
      <c r="I18" s="147">
        <v>7.5399999999999998E-6</v>
      </c>
    </row>
    <row r="19" spans="1:9">
      <c r="A19" s="144" t="s">
        <v>207</v>
      </c>
      <c r="B19" s="149">
        <v>42906</v>
      </c>
      <c r="C19" s="145">
        <v>0.70501266822842013</v>
      </c>
      <c r="D19" s="147">
        <v>4.4731868778775401E-6</v>
      </c>
      <c r="F19" s="144" t="s">
        <v>212</v>
      </c>
      <c r="G19" s="149">
        <v>42242</v>
      </c>
      <c r="H19" s="145">
        <v>0.51263884799999992</v>
      </c>
      <c r="I19" s="147">
        <v>6.5200000000000003E-6</v>
      </c>
    </row>
    <row r="20" spans="1:9">
      <c r="A20" s="144" t="s">
        <v>206</v>
      </c>
      <c r="B20" s="149">
        <v>42908</v>
      </c>
      <c r="C20" s="145">
        <v>0.70500706965578175</v>
      </c>
      <c r="D20" s="147">
        <v>3.6165427529076399E-6</v>
      </c>
      <c r="F20" s="144" t="s">
        <v>192</v>
      </c>
      <c r="G20" s="149">
        <v>42242</v>
      </c>
      <c r="H20" s="145">
        <v>0.51264319375</v>
      </c>
      <c r="I20" s="147">
        <v>7.34E-6</v>
      </c>
    </row>
    <row r="21" spans="1:9">
      <c r="A21" s="144" t="s">
        <v>197</v>
      </c>
      <c r="B21" s="149">
        <v>42909</v>
      </c>
      <c r="C21" s="145">
        <v>0.70500646094565045</v>
      </c>
      <c r="D21" s="147">
        <v>5.7392229184519204E-6</v>
      </c>
      <c r="F21" s="144" t="s">
        <v>192</v>
      </c>
      <c r="G21" s="149">
        <v>42242</v>
      </c>
      <c r="H21" s="145">
        <v>0.51262814799999989</v>
      </c>
      <c r="I21" s="147">
        <v>8.4800000000000001E-6</v>
      </c>
    </row>
    <row r="22" spans="1:9">
      <c r="A22" s="144"/>
      <c r="B22" s="152"/>
      <c r="C22" s="147"/>
      <c r="D22" s="147"/>
      <c r="F22" s="144" t="s">
        <v>193</v>
      </c>
      <c r="G22" s="149">
        <v>42242</v>
      </c>
      <c r="H22" s="145">
        <v>0.51264049374999998</v>
      </c>
      <c r="I22" s="147">
        <v>7.4599999999999997E-6</v>
      </c>
    </row>
    <row r="23" spans="1:9">
      <c r="A23" s="151" t="s">
        <v>223</v>
      </c>
      <c r="B23" s="153"/>
      <c r="C23" s="146">
        <f>AVERAGE(C8:C21)</f>
        <v>0.70500763103834296</v>
      </c>
      <c r="D23" s="146">
        <f>2*STDEV(C8:C21)</f>
        <v>6.8324478030730632E-6</v>
      </c>
      <c r="F23" s="144" t="s">
        <v>193</v>
      </c>
      <c r="G23" s="149">
        <v>42242</v>
      </c>
      <c r="H23" s="145">
        <v>0.51264164799999989</v>
      </c>
      <c r="I23" s="147">
        <v>7.4599999999999997E-6</v>
      </c>
    </row>
    <row r="24" spans="1:9">
      <c r="A24" s="144" t="s">
        <v>224</v>
      </c>
      <c r="B24" s="154"/>
      <c r="C24" s="147">
        <v>0.705013</v>
      </c>
      <c r="D24" s="147">
        <v>1.0000000000000001E-5</v>
      </c>
      <c r="F24" s="144" t="s">
        <v>208</v>
      </c>
      <c r="G24" s="149">
        <v>42317</v>
      </c>
      <c r="H24" s="145">
        <v>0.51263686666666664</v>
      </c>
      <c r="I24" s="147">
        <v>9.8200000000000008E-6</v>
      </c>
    </row>
    <row r="25" spans="1:9" ht="15" customHeight="1">
      <c r="A25" s="155"/>
      <c r="B25" s="138"/>
      <c r="C25" s="156"/>
      <c r="D25" s="156"/>
      <c r="F25" s="144" t="s">
        <v>198</v>
      </c>
      <c r="G25" s="149">
        <v>42318</v>
      </c>
      <c r="H25" s="145">
        <v>0.51264511666666668</v>
      </c>
      <c r="I25" s="147">
        <v>8.2199999999999992E-6</v>
      </c>
    </row>
    <row r="26" spans="1:9" s="159" customFormat="1" ht="15" customHeight="1">
      <c r="A26" s="141"/>
      <c r="B26" s="157"/>
      <c r="C26" s="158"/>
      <c r="D26" s="158"/>
      <c r="F26" s="144" t="s">
        <v>192</v>
      </c>
      <c r="G26" s="149">
        <v>42317</v>
      </c>
      <c r="H26" s="145">
        <v>0.51264036666666668</v>
      </c>
      <c r="I26" s="147">
        <v>8.8200000000000003E-6</v>
      </c>
    </row>
    <row r="27" spans="1:9" s="159" customFormat="1" ht="15" customHeight="1">
      <c r="A27" s="141"/>
      <c r="B27" s="157"/>
      <c r="C27" s="158"/>
      <c r="D27" s="158"/>
      <c r="F27" s="144" t="s">
        <v>193</v>
      </c>
      <c r="G27" s="149">
        <v>42318</v>
      </c>
      <c r="H27" s="145">
        <v>0.51263979999999998</v>
      </c>
      <c r="I27" s="147">
        <v>7.1199999999999996E-6</v>
      </c>
    </row>
    <row r="28" spans="1:9" s="159" customFormat="1" ht="15" customHeight="1">
      <c r="B28" s="160"/>
      <c r="F28" s="144" t="s">
        <v>193</v>
      </c>
      <c r="G28" s="149">
        <v>42318</v>
      </c>
      <c r="H28" s="145">
        <v>0.51263399999999992</v>
      </c>
      <c r="I28" s="147">
        <v>6.4799999999999998E-6</v>
      </c>
    </row>
    <row r="29" spans="1:9" ht="15" customHeight="1">
      <c r="F29" s="144" t="s">
        <v>193</v>
      </c>
      <c r="G29" s="149">
        <v>42319</v>
      </c>
      <c r="H29" s="145">
        <v>0.51263371666666657</v>
      </c>
      <c r="I29" s="147">
        <v>6.1399999999999997E-6</v>
      </c>
    </row>
    <row r="30" spans="1:9" ht="15" customHeight="1">
      <c r="F30" s="144" t="s">
        <v>194</v>
      </c>
      <c r="G30" s="149">
        <v>42317</v>
      </c>
      <c r="H30" s="145">
        <v>0.5126453666666666</v>
      </c>
      <c r="I30" s="147">
        <v>7.8800000000000008E-6</v>
      </c>
    </row>
    <row r="31" spans="1:9" ht="15" customHeight="1">
      <c r="F31" s="144" t="s">
        <v>194</v>
      </c>
      <c r="G31" s="149">
        <v>42318</v>
      </c>
      <c r="H31" s="145">
        <v>0.51263564999999989</v>
      </c>
      <c r="I31" s="147">
        <v>7.6599999999999995E-6</v>
      </c>
    </row>
    <row r="32" spans="1:9" ht="15" customHeight="1">
      <c r="F32" s="144" t="s">
        <v>194</v>
      </c>
      <c r="G32" s="149">
        <v>42319</v>
      </c>
      <c r="H32" s="145">
        <v>0.51264138333333342</v>
      </c>
      <c r="I32" s="147">
        <v>8.7199999999999995E-6</v>
      </c>
    </row>
    <row r="33" spans="6:9" ht="15" customHeight="1">
      <c r="F33" s="144" t="s">
        <v>195</v>
      </c>
      <c r="G33" s="149">
        <v>42318</v>
      </c>
      <c r="H33" s="145">
        <v>0.51264021666666659</v>
      </c>
      <c r="I33" s="147">
        <v>9.0999999999999993E-6</v>
      </c>
    </row>
    <row r="34" spans="6:9" ht="15" customHeight="1">
      <c r="F34" s="144" t="s">
        <v>195</v>
      </c>
      <c r="G34" s="149">
        <v>42319</v>
      </c>
      <c r="H34" s="145">
        <v>0.51262588333333337</v>
      </c>
      <c r="I34" s="147">
        <v>8.6600000000000001E-6</v>
      </c>
    </row>
    <row r="35" spans="6:9" ht="15" customHeight="1">
      <c r="F35" s="144" t="s">
        <v>213</v>
      </c>
      <c r="G35" s="149">
        <v>42353</v>
      </c>
      <c r="H35" s="145">
        <v>0.51263807333333344</v>
      </c>
      <c r="I35" s="147">
        <v>8.6799999999999999E-6</v>
      </c>
    </row>
    <row r="36" spans="6:9" ht="15" customHeight="1">
      <c r="F36" s="144" t="s">
        <v>214</v>
      </c>
      <c r="G36" s="149">
        <v>42354</v>
      </c>
      <c r="H36" s="145">
        <v>0.51263487333333346</v>
      </c>
      <c r="I36" s="147">
        <v>8.2199999999999992E-6</v>
      </c>
    </row>
    <row r="37" spans="6:9" ht="15" customHeight="1">
      <c r="F37" s="144" t="s">
        <v>215</v>
      </c>
      <c r="G37" s="149">
        <v>42354</v>
      </c>
      <c r="H37" s="145">
        <v>0.51263507333333336</v>
      </c>
      <c r="I37" s="147">
        <v>6.7000000000000002E-6</v>
      </c>
    </row>
    <row r="38" spans="6:9" ht="15" customHeight="1">
      <c r="F38" s="144" t="s">
        <v>216</v>
      </c>
      <c r="G38" s="149">
        <v>42858</v>
      </c>
      <c r="H38" s="145">
        <v>0.5126362166666667</v>
      </c>
      <c r="I38" s="147">
        <v>7.6399999999999997E-6</v>
      </c>
    </row>
    <row r="39" spans="6:9" ht="15" customHeight="1">
      <c r="F39" s="144" t="s">
        <v>216</v>
      </c>
      <c r="G39" s="149">
        <v>42858</v>
      </c>
      <c r="H39" s="145">
        <v>0.5126316666666666</v>
      </c>
      <c r="I39" s="147">
        <v>7.8800000000000008E-6</v>
      </c>
    </row>
    <row r="40" spans="6:9" ht="15" customHeight="1">
      <c r="F40" s="144" t="s">
        <v>216</v>
      </c>
      <c r="G40" s="149">
        <v>42859</v>
      </c>
      <c r="H40" s="145">
        <v>0.51264270000000001</v>
      </c>
      <c r="I40" s="147">
        <v>9.6399999999999992E-6</v>
      </c>
    </row>
    <row r="41" spans="6:9" ht="15" customHeight="1">
      <c r="F41" s="144" t="s">
        <v>216</v>
      </c>
      <c r="G41" s="149">
        <v>42859</v>
      </c>
      <c r="H41" s="145">
        <v>0.51263296666666658</v>
      </c>
      <c r="I41" s="147">
        <v>8.14E-6</v>
      </c>
    </row>
    <row r="42" spans="6:9" ht="15" customHeight="1">
      <c r="F42" s="144" t="s">
        <v>196</v>
      </c>
      <c r="G42" s="149">
        <v>42897</v>
      </c>
      <c r="H42" s="145">
        <v>0.51263614117647061</v>
      </c>
      <c r="I42" s="147">
        <v>8.4800000000000001E-6</v>
      </c>
    </row>
    <row r="43" spans="6:9" ht="15" customHeight="1">
      <c r="F43" s="144" t="s">
        <v>196</v>
      </c>
      <c r="G43" s="149">
        <v>42898</v>
      </c>
      <c r="H43" s="145">
        <v>0.51263114117647068</v>
      </c>
      <c r="I43" s="147">
        <v>8.0199999999999994E-6</v>
      </c>
    </row>
    <row r="44" spans="6:9" ht="15" customHeight="1">
      <c r="F44" s="144" t="s">
        <v>197</v>
      </c>
      <c r="G44" s="149">
        <v>42898</v>
      </c>
      <c r="H44" s="145">
        <v>0.51263461428571422</v>
      </c>
      <c r="I44" s="147">
        <v>2.2200000000000001E-5</v>
      </c>
    </row>
    <row r="45" spans="6:9" ht="15" customHeight="1">
      <c r="F45" s="144" t="s">
        <v>196</v>
      </c>
      <c r="G45" s="149">
        <v>42898</v>
      </c>
      <c r="H45" s="145">
        <v>0.51263400000000003</v>
      </c>
      <c r="I45" s="147">
        <v>9.02E-6</v>
      </c>
    </row>
    <row r="46" spans="6:9" ht="15" customHeight="1">
      <c r="F46" s="144" t="s">
        <v>196</v>
      </c>
      <c r="G46" s="149">
        <v>42898</v>
      </c>
      <c r="H46" s="145">
        <v>0.51263789999999998</v>
      </c>
      <c r="I46" s="147">
        <v>8.1999999999999994E-6</v>
      </c>
    </row>
    <row r="47" spans="6:9" ht="15" customHeight="1">
      <c r="F47" s="144" t="s">
        <v>217</v>
      </c>
      <c r="G47" s="149">
        <v>42898</v>
      </c>
      <c r="H47" s="145">
        <v>0.51263715454545455</v>
      </c>
      <c r="I47" s="147">
        <v>7.08E-6</v>
      </c>
    </row>
    <row r="48" spans="6:9" ht="15" customHeight="1">
      <c r="F48" s="144" t="s">
        <v>218</v>
      </c>
      <c r="G48" s="149">
        <v>42899</v>
      </c>
      <c r="H48" s="145">
        <v>0.51264685454545456</v>
      </c>
      <c r="I48" s="147">
        <v>1.0319999999999999E-5</v>
      </c>
    </row>
    <row r="49" spans="6:9" ht="15" customHeight="1">
      <c r="F49" s="144" t="s">
        <v>219</v>
      </c>
      <c r="G49" s="149">
        <v>42899</v>
      </c>
      <c r="H49" s="145">
        <v>0.51263635454545464</v>
      </c>
      <c r="I49" s="147">
        <v>8.6799999999999999E-6</v>
      </c>
    </row>
    <row r="50" spans="6:9" ht="15" customHeight="1">
      <c r="F50" s="144" t="s">
        <v>196</v>
      </c>
      <c r="G50" s="149">
        <v>42950</v>
      </c>
      <c r="H50" s="145">
        <v>0.51264493999999994</v>
      </c>
      <c r="I50" s="147">
        <v>9.3200000000000006E-6</v>
      </c>
    </row>
    <row r="51" spans="6:9" ht="15" customHeight="1">
      <c r="F51" s="144" t="s">
        <v>220</v>
      </c>
      <c r="G51" s="149">
        <v>42950</v>
      </c>
      <c r="H51" s="145">
        <v>0.51264913999999995</v>
      </c>
      <c r="I51" s="147">
        <v>1.1080000000000001E-5</v>
      </c>
    </row>
    <row r="52" spans="6:9" ht="15" customHeight="1">
      <c r="F52" s="144" t="s">
        <v>221</v>
      </c>
      <c r="G52" s="149">
        <v>42951</v>
      </c>
      <c r="H52" s="145">
        <v>0.51263123999999993</v>
      </c>
      <c r="I52" s="147">
        <v>8.5199999999999997E-6</v>
      </c>
    </row>
    <row r="53" spans="6:9" ht="15" customHeight="1">
      <c r="F53" s="144" t="s">
        <v>222</v>
      </c>
      <c r="G53" s="149">
        <v>42951</v>
      </c>
      <c r="H53" s="145">
        <v>0.51264203999999991</v>
      </c>
      <c r="I53" s="147">
        <v>1.134E-5</v>
      </c>
    </row>
    <row r="54" spans="6:9" ht="15" customHeight="1">
      <c r="F54" s="144" t="s">
        <v>225</v>
      </c>
      <c r="G54" s="149">
        <v>42951</v>
      </c>
      <c r="H54" s="145">
        <v>0.51263113999999987</v>
      </c>
      <c r="I54" s="147">
        <v>1.24E-5</v>
      </c>
    </row>
    <row r="55" spans="6:9" ht="15" customHeight="1">
      <c r="F55" s="144" t="s">
        <v>226</v>
      </c>
      <c r="G55" s="149">
        <v>42951</v>
      </c>
      <c r="H55" s="145">
        <v>0.5126262399999999</v>
      </c>
      <c r="I55" s="147">
        <v>1.0699999999999999E-5</v>
      </c>
    </row>
    <row r="56" spans="6:9" ht="15" customHeight="1">
      <c r="F56" s="144"/>
      <c r="G56" s="152"/>
      <c r="H56" s="147"/>
      <c r="I56" s="147"/>
    </row>
    <row r="57" spans="6:9" ht="15" customHeight="1">
      <c r="F57" s="151" t="s">
        <v>223</v>
      </c>
      <c r="G57" s="153"/>
      <c r="H57" s="146">
        <f>AVERAGE(H8:H55)</f>
        <v>0.51263718758038235</v>
      </c>
      <c r="I57" s="146">
        <f>2*STDEV(H8:H55)</f>
        <v>1.1107926315608596E-5</v>
      </c>
    </row>
    <row r="58" spans="6:9" ht="15" customHeight="1">
      <c r="F58" s="144" t="s">
        <v>224</v>
      </c>
      <c r="G58" s="154"/>
      <c r="H58" s="147">
        <v>0.51263800000000004</v>
      </c>
      <c r="I58" s="147">
        <v>1.1E-5</v>
      </c>
    </row>
    <row r="59" spans="6:9" ht="15" customHeight="1">
      <c r="F59" s="155"/>
      <c r="G59" s="138"/>
      <c r="H59" s="156"/>
      <c r="I59" s="156"/>
    </row>
    <row r="60" spans="6:9" ht="15" customHeight="1"/>
    <row r="61" spans="6:9" ht="15" customHeight="1"/>
    <row r="62" spans="6:9" ht="15" customHeight="1"/>
    <row r="63" spans="6:9" ht="15" customHeight="1"/>
    <row r="64" spans="6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83" spans="10:11">
      <c r="J83" s="142"/>
      <c r="K83" s="143"/>
    </row>
    <row r="84" spans="10:11">
      <c r="J84" s="142"/>
      <c r="K84" s="142"/>
    </row>
    <row r="85" spans="10:11" ht="7.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Citation</vt:lpstr>
      <vt:lpstr>T S1.1 - Major &amp; Trace Elements</vt:lpstr>
      <vt:lpstr>Table S1.2 - Majors QC</vt:lpstr>
      <vt:lpstr>Table S1.3 - Traces QC</vt:lpstr>
      <vt:lpstr>T S1.4 - Sr - Nd isotopes QC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Mangler</dc:creator>
  <cp:lastModifiedBy>Microsoft Office User</cp:lastModifiedBy>
  <dcterms:created xsi:type="dcterms:W3CDTF">2017-10-14T12:49:28Z</dcterms:created>
  <dcterms:modified xsi:type="dcterms:W3CDTF">2019-05-06T13:32:25Z</dcterms:modified>
</cp:coreProperties>
</file>